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codeName="ThisWorkbook"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marylandtaxes.sharepoint.com/sites/CETO/Shared Documents/General/COMStat/Data Reports/RAD/Inheritance Tax/Excel Workbook/"/>
    </mc:Choice>
  </mc:AlternateContent>
  <xr:revisionPtr revIDLastSave="4" documentId="13_ncr:1_{85B00456-87F9-46F4-9002-E1B67F99E0AE}" xr6:coauthVersionLast="47" xr6:coauthVersionMax="47" xr10:uidLastSave="{A99BAF9A-FD44-46A4-B1BF-A5FDFA0BD30A}"/>
  <bookViews>
    <workbookView xWindow="-13080" yWindow="-16320" windowWidth="29040" windowHeight="15720" tabRatio="993" xr2:uid="{590A7557-7004-49E1-B927-67181517E783}"/>
  </bookViews>
  <sheets>
    <sheet name="Accruals &amp; Adjustments" sheetId="21" r:id="rId1"/>
    <sheet name="June 2025" sheetId="20" r:id="rId2"/>
    <sheet name="May 2025" sheetId="8" r:id="rId3"/>
    <sheet name="April 2025" sheetId="7" r:id="rId4"/>
    <sheet name="March 2025" sheetId="10" r:id="rId5"/>
    <sheet name="February 2025" sheetId="9" r:id="rId6"/>
    <sheet name="January 2025" sheetId="11" r:id="rId7"/>
    <sheet name="December 2024" sheetId="12" r:id="rId8"/>
    <sheet name="November 2024" sheetId="13" r:id="rId9"/>
    <sheet name="October 2024" sheetId="14" r:id="rId10"/>
    <sheet name="September 2024" sheetId="15" r:id="rId11"/>
    <sheet name="August 2024" sheetId="16" r:id="rId12"/>
    <sheet name="July 2024" sheetId="17" r:id="rId13"/>
  </sheets>
  <definedNames>
    <definedName name="\p">#REF!</definedName>
    <definedName name="_1998_______CORPORATION_ESTIMATED">#REF!</definedName>
    <definedName name="_1998__FIDUCIARY_AMENDED">#REF!</definedName>
    <definedName name="_97_ESTIMATED_QUARTERLIES">#REF!</definedName>
    <definedName name="_97FID_ESTIMATED_QUARTERIES">#REF!</definedName>
    <definedName name="_98_________FIDUCIARY_EST_ORIGINAL">#REF!</definedName>
    <definedName name="_98__ESTIMATED_QUARTERLIES">#REF!</definedName>
    <definedName name="_98_FID_ESTIMATED_QUARTERLIES">#REF!</definedName>
    <definedName name="_C">#REF!</definedName>
    <definedName name="A">#REF!</definedName>
    <definedName name="A_DOC_ID">#REF!</definedName>
    <definedName name="B">#REF!</definedName>
    <definedName name="B_DOC_DATE">#REF!</definedName>
    <definedName name="BA">#REF!</definedName>
    <definedName name="BB">#REF!</definedName>
    <definedName name="C_DHR_CCU_TOTAL">#REF!</definedName>
    <definedName name="CORPORATION_1997">#REF!</definedName>
    <definedName name="CORPORATION_1998">#REF!</definedName>
    <definedName name="CORPORATION_ESTIMATED_1997">#REF!</definedName>
    <definedName name="CORPORATION_STARS">#REF!</definedName>
    <definedName name="CUMB">#REF!</definedName>
    <definedName name="CV">#REF!</definedName>
    <definedName name="D">#REF!</definedName>
    <definedName name="D_DHR_TOTAL">#REF!</definedName>
    <definedName name="DN">#REF!</definedName>
    <definedName name="E">#REF!</definedName>
    <definedName name="E_CCU_TOTAL">#REF!</definedName>
    <definedName name="EC">#REF!</definedName>
    <definedName name="ED">#REF!</definedName>
    <definedName name="EL">#REF!</definedName>
    <definedName name="ESTIMATED_EXTENSIONS">#REF!</definedName>
    <definedName name="ESTIMATED_LOCKBOX">#REF!</definedName>
    <definedName name="ESTIMATED_LOCKBOX_1998">#REF!</definedName>
    <definedName name="ESTIMATED_QUARTERLIES_96">#REF!</definedName>
    <definedName name="F">#REF!</definedName>
    <definedName name="FIDUCIARY_1997">#REF!</definedName>
    <definedName name="FIDUCIARY_1998">#REF!</definedName>
    <definedName name="H">#REF!</definedName>
    <definedName name="J">#REF!</definedName>
    <definedName name="JulyCompare">#REF!</definedName>
    <definedName name="M">#REF!</definedName>
    <definedName name="N">#REF!</definedName>
    <definedName name="NC">#REF!</definedName>
    <definedName name="NNC">#REF!</definedName>
    <definedName name="PF">#REF!</definedName>
    <definedName name="SA">#REF!</definedName>
    <definedName name="sd">#REF!</definedName>
    <definedName name="SU">#REF!</definedName>
    <definedName name="TO">#REF!</definedName>
    <definedName name="TOT">#REF!</definedName>
    <definedName name="TOTAL">#REF!</definedName>
    <definedName name="TOTLA">#REF!</definedName>
    <definedName name="W">#REF!</definedName>
    <definedName name="WD">#REF!</definedName>
    <definedName name="WS">#REF!</definedName>
    <definedName name="WSA">#REF!</definedName>
    <definedName name="W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7" l="1"/>
  <c r="D5" i="17"/>
  <c r="D6" i="17"/>
  <c r="D7" i="17"/>
  <c r="C17" i="17"/>
  <c r="C18" i="17"/>
  <c r="C19" i="17"/>
  <c r="C20" i="17"/>
  <c r="C21" i="17"/>
  <c r="B17" i="17"/>
  <c r="B18" i="17"/>
  <c r="B19" i="17"/>
  <c r="B20" i="17"/>
  <c r="B21" i="17"/>
  <c r="D4" i="17"/>
  <c r="D21" i="17" l="1"/>
  <c r="D20" i="17"/>
  <c r="D19" i="17"/>
  <c r="D18" i="17"/>
  <c r="D17" i="17"/>
</calcChain>
</file>

<file path=xl/sharedStrings.xml><?xml version="1.0" encoding="utf-8"?>
<sst xmlns="http://schemas.openxmlformats.org/spreadsheetml/2006/main" count="416" uniqueCount="30">
  <si>
    <t>2024</t>
  </si>
  <si>
    <t>2023</t>
  </si>
  <si>
    <t>Difference</t>
  </si>
  <si>
    <t>General Fund</t>
  </si>
  <si>
    <t>Inheritance Tax - Collateral</t>
  </si>
  <si>
    <t>Inheritance Tax - Direct</t>
  </si>
  <si>
    <t>Inheritance Tax - Interest &amp; Penalty</t>
  </si>
  <si>
    <t>Inheritance Tax - Tax on Commissions</t>
  </si>
  <si>
    <t>Estate Tax - Receipts</t>
  </si>
  <si>
    <t>Estate Tax - Refunds</t>
  </si>
  <si>
    <t>Estate Tax Subtotal</t>
  </si>
  <si>
    <t>Inheritance Tax Subtotal</t>
  </si>
  <si>
    <t>Tax Type</t>
  </si>
  <si>
    <t>Inheritance and Estate 
Month of May</t>
  </si>
  <si>
    <t>Inheritance and Estate 
Month of April</t>
  </si>
  <si>
    <t>Inheritance and Estate 
Month of March</t>
  </si>
  <si>
    <t>Inheritance and Estate 
Month of February</t>
  </si>
  <si>
    <t>Inheritance and Estate 
Month of January</t>
  </si>
  <si>
    <t>Inheritance and Estate 
Month of December</t>
  </si>
  <si>
    <t>Inheritance and Estate 
Month of November</t>
  </si>
  <si>
    <t>Inheritance and Estate 
Month of October</t>
  </si>
  <si>
    <t>Inheritance and Estate 
Month of September</t>
  </si>
  <si>
    <t>Inheritance and Estate 
Month of August</t>
  </si>
  <si>
    <t>Inheritance and Estate Fiscal Year to Date</t>
  </si>
  <si>
    <t>Percent Difference</t>
  </si>
  <si>
    <t>Inheritance and Estate 
Month of July</t>
  </si>
  <si>
    <t>(Expressed in US Dollars)</t>
  </si>
  <si>
    <t>2025</t>
  </si>
  <si>
    <t>Inheritance and Estate Month of June</t>
  </si>
  <si>
    <t>Inheritance and Estate FY Accruals &amp;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</si>
</sst>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\ \ \ \ \ #,##0_);\(&quot;$&quot;#,##0\)"/>
    <numFmt numFmtId="165" formatCode="0.0_);\(0.0\)"/>
    <numFmt numFmtId="166" formatCode="#,##0.0"/>
    <numFmt numFmtId="167" formatCode="_(&quot;$&quot;* #,##0.00_);_(&quot;$&quot;* \(#,##0.00\);_(&quot;$&quot;* &quot;&quot;_);_(@_)"/>
    <numFmt numFmtId="168" formatCode="_(* #,##0_);_(* \(#,##0\);_(* &quot;&quot;??_);_(@_)"/>
    <numFmt numFmtId="169" formatCode="_(&quot;$&quot;* #,##0_);_(&quot;$&quot;* \(#,##0\);_(&quot;$&quot;* &quot;-&quot;_)"/>
    <numFmt numFmtId="170" formatCode="_(&quot;$&quot;* #,##0;_(&quot;$&quot;* \-\ #,##0;_(&quot;$&quot;* &quot;0&quot;_)\ ;_(@_)"/>
    <numFmt numFmtId="171" formatCode="_(#,###;_(* \-#,###;_(* &quot;&quot;??_);_(@_)"/>
    <numFmt numFmtId="172" formatCode="_(#,###.000;_(* \-\ \ #,###.000;_(* &quot;&quot;??_);_(@_)"/>
    <numFmt numFmtId="173" formatCode="_(&quot;$&quot;* #,##0.00;_(&quot;$&quot;* \-\ #,##0.00;_(&quot;$&quot;* &quot;0&quot;_)\ ;_(@_)"/>
    <numFmt numFmtId="174" formatCode="&quot;$&quot;* #,##0;_(&quot;$&quot;* \-\ #,##0;_(&quot;$&quot;* &quot;0&quot;_)\ ;_(@_)"/>
    <numFmt numFmtId="175" formatCode="_(&quot;$&quot;* #,##0;_(&quot;$&quot;* \-\ #,##0.00;_(&quot;$&quot;* &quot;0&quot;_)\ ;_(@_)"/>
    <numFmt numFmtId="176" formatCode="0.0"/>
    <numFmt numFmtId="177" formatCode="_(#,###.0;_(* \-#,###.0;_(* &quot;&quot;??_);_(@_)"/>
    <numFmt numFmtId="178" formatCode="0.00000"/>
  </numFmts>
  <fonts count="1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3"/>
      <color theme="3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333333"/>
      <name val="Arial"/>
      <family val="2"/>
    </font>
    <font>
      <u/>
      <sz val="12"/>
      <color theme="3" tint="0.24994659260841701"/>
      <name val="Arial"/>
      <family val="2"/>
    </font>
    <font>
      <b/>
      <sz val="14"/>
      <color theme="4" tint="-0.2499465926084170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rgb="FF2A37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indexed="64"/>
      </top>
      <bottom style="double">
        <color indexed="64"/>
      </bottom>
      <diagonal/>
    </border>
    <border>
      <left style="thin">
        <color rgb="FFDDDDDD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DDDDDD"/>
      </left>
      <right style="thin">
        <color indexed="64"/>
      </right>
      <top style="thin">
        <color rgb="FFDDDDDD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9" fontId="4" fillId="0" borderId="0" applyFill="0" applyProtection="0"/>
    <xf numFmtId="49" fontId="3" fillId="0" borderId="0"/>
    <xf numFmtId="49" fontId="5" fillId="2" borderId="1">
      <alignment horizontal="center" vertical="center" wrapText="1"/>
    </xf>
    <xf numFmtId="37" fontId="1" fillId="0" borderId="0" applyFill="0" applyBorder="0" applyAlignment="0" applyProtection="0"/>
    <xf numFmtId="0" fontId="6" fillId="2" borderId="0">
      <alignment horizontal="center"/>
    </xf>
    <xf numFmtId="0" fontId="3" fillId="0" borderId="0"/>
    <xf numFmtId="164" fontId="3" fillId="0" borderId="0" applyFill="0" applyBorder="0">
      <alignment vertical="center"/>
    </xf>
    <xf numFmtId="165" fontId="7" fillId="0" borderId="0">
      <alignment vertical="center"/>
    </xf>
    <xf numFmtId="41" fontId="3" fillId="0" borderId="0" applyFont="0" applyFill="0" applyBorder="0">
      <alignment horizontal="right" vertical="center"/>
    </xf>
    <xf numFmtId="0" fontId="15" fillId="0" borderId="0" applyFill="0" applyProtection="0">
      <alignment horizontal="left" vertical="center"/>
    </xf>
    <xf numFmtId="0" fontId="8" fillId="3" borderId="0">
      <alignment vertical="center"/>
    </xf>
    <xf numFmtId="49" fontId="9" fillId="0" borderId="0">
      <alignment horizontal="left"/>
    </xf>
    <xf numFmtId="49" fontId="3" fillId="0" borderId="0">
      <alignment horizontal="left"/>
    </xf>
    <xf numFmtId="174" fontId="3" fillId="0" borderId="0">
      <alignment horizontal="right"/>
    </xf>
    <xf numFmtId="171" fontId="1" fillId="0" borderId="0">
      <alignment horizontal="right"/>
    </xf>
    <xf numFmtId="173" fontId="10" fillId="4" borderId="1">
      <alignment horizontal="right"/>
    </xf>
    <xf numFmtId="175" fontId="10" fillId="4" borderId="3">
      <alignment horizontal="right"/>
    </xf>
    <xf numFmtId="0" fontId="11" fillId="3" borderId="0">
      <alignment horizontal="left" vertical="top"/>
    </xf>
    <xf numFmtId="49" fontId="12" fillId="0" borderId="0" applyFill="0" applyProtection="0">
      <alignment horizontal="left" vertical="center"/>
    </xf>
    <xf numFmtId="49" fontId="6" fillId="2" borderId="1">
      <alignment horizontal="center" wrapText="1"/>
    </xf>
    <xf numFmtId="169" fontId="10" fillId="4" borderId="2">
      <alignment horizontal="right"/>
    </xf>
    <xf numFmtId="167" fontId="3" fillId="0" borderId="0">
      <alignment horizontal="right"/>
    </xf>
    <xf numFmtId="169" fontId="10" fillId="4" borderId="3">
      <alignment horizontal="right"/>
    </xf>
    <xf numFmtId="49" fontId="3" fillId="0" borderId="0">
      <alignment horizontal="left" wrapText="1"/>
    </xf>
    <xf numFmtId="0" fontId="3" fillId="0" borderId="0"/>
    <xf numFmtId="49" fontId="3" fillId="0" borderId="0">
      <alignment horizontal="left"/>
    </xf>
    <xf numFmtId="168" fontId="3" fillId="0" borderId="0">
      <alignment horizontal="right"/>
    </xf>
    <xf numFmtId="42" fontId="3" fillId="0" borderId="0">
      <alignment horizontal="right"/>
    </xf>
    <xf numFmtId="168" fontId="3" fillId="0" borderId="0">
      <alignment horizontal="right"/>
    </xf>
    <xf numFmtId="3" fontId="10" fillId="4" borderId="3">
      <alignment horizontal="right"/>
    </xf>
    <xf numFmtId="3" fontId="10" fillId="4" borderId="2">
      <alignment horizontal="right"/>
    </xf>
    <xf numFmtId="44" fontId="3" fillId="0" borderId="0" applyFont="0" applyFill="0" applyBorder="0" applyAlignment="0" applyProtection="0"/>
    <xf numFmtId="166" fontId="3" fillId="0" borderId="0"/>
    <xf numFmtId="166" fontId="8" fillId="0" borderId="1"/>
    <xf numFmtId="166" fontId="10" fillId="4" borderId="3">
      <alignment horizontal="right"/>
    </xf>
    <xf numFmtId="170" fontId="1" fillId="0" borderId="0">
      <alignment horizontal="right"/>
    </xf>
    <xf numFmtId="43" fontId="13" fillId="0" borderId="0" applyFont="0" applyFill="0" applyBorder="0" applyAlignment="0" applyProtection="0"/>
    <xf numFmtId="0" fontId="14" fillId="0" borderId="0"/>
    <xf numFmtId="49" fontId="3" fillId="0" borderId="0"/>
    <xf numFmtId="172" fontId="3" fillId="0" borderId="0">
      <alignment horizontal="right"/>
    </xf>
    <xf numFmtId="0" fontId="8" fillId="3" borderId="0">
      <alignment vertical="center"/>
    </xf>
    <xf numFmtId="170" fontId="10" fillId="4" borderId="5">
      <alignment horizontal="right"/>
    </xf>
  </cellStyleXfs>
  <cellXfs count="33">
    <xf numFmtId="0" fontId="0" fillId="0" borderId="0" xfId="0"/>
    <xf numFmtId="0" fontId="3" fillId="0" borderId="0" xfId="2" applyNumberFormat="1" applyFont="1" applyFill="1" applyBorder="1" applyAlignment="1">
      <alignment horizontal="left"/>
    </xf>
    <xf numFmtId="3" fontId="3" fillId="0" borderId="0" xfId="1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/>
    <xf numFmtId="0" fontId="15" fillId="0" borderId="0" xfId="12">
      <alignment horizontal="left" vertical="center"/>
    </xf>
    <xf numFmtId="49" fontId="5" fillId="2" borderId="1" xfId="5">
      <alignment horizontal="center" vertical="center" wrapText="1"/>
    </xf>
    <xf numFmtId="0" fontId="8" fillId="0" borderId="0" xfId="4" applyNumberFormat="1" applyFont="1"/>
    <xf numFmtId="49" fontId="8" fillId="0" borderId="0" xfId="4" applyFont="1"/>
    <xf numFmtId="0" fontId="8" fillId="0" borderId="0" xfId="0" applyFont="1"/>
    <xf numFmtId="49" fontId="9" fillId="0" borderId="0" xfId="14">
      <alignment horizontal="left"/>
    </xf>
    <xf numFmtId="49" fontId="5" fillId="2" borderId="1" xfId="5" applyAlignment="1">
      <alignment horizontal="left" vertical="center" wrapText="1"/>
    </xf>
    <xf numFmtId="170" fontId="1" fillId="0" borderId="0" xfId="38">
      <alignment horizontal="right"/>
    </xf>
    <xf numFmtId="170" fontId="10" fillId="4" borderId="1" xfId="18" applyNumberFormat="1">
      <alignment horizontal="right"/>
    </xf>
    <xf numFmtId="170" fontId="10" fillId="4" borderId="5" xfId="18" applyNumberFormat="1" applyBorder="1">
      <alignment horizontal="right"/>
    </xf>
    <xf numFmtId="177" fontId="1" fillId="0" borderId="7" xfId="17" applyNumberFormat="1" applyBorder="1">
      <alignment horizontal="right"/>
    </xf>
    <xf numFmtId="177" fontId="1" fillId="0" borderId="8" xfId="17" applyNumberFormat="1" applyBorder="1">
      <alignment horizontal="right"/>
    </xf>
    <xf numFmtId="177" fontId="10" fillId="4" borderId="6" xfId="33" applyNumberFormat="1" applyBorder="1">
      <alignment horizontal="right"/>
    </xf>
    <xf numFmtId="177" fontId="10" fillId="4" borderId="4" xfId="32" applyNumberFormat="1" applyBorder="1">
      <alignment horizontal="right"/>
    </xf>
    <xf numFmtId="170" fontId="0" fillId="0" borderId="0" xfId="0" applyNumberFormat="1"/>
    <xf numFmtId="166" fontId="0" fillId="0" borderId="0" xfId="0" applyNumberFormat="1"/>
    <xf numFmtId="176" fontId="0" fillId="0" borderId="0" xfId="0" applyNumberFormat="1"/>
    <xf numFmtId="176" fontId="1" fillId="0" borderId="7" xfId="17" applyNumberFormat="1" applyBorder="1">
      <alignment horizontal="right"/>
    </xf>
    <xf numFmtId="176" fontId="1" fillId="0" borderId="8" xfId="17" applyNumberFormat="1" applyBorder="1">
      <alignment horizontal="right"/>
    </xf>
    <xf numFmtId="176" fontId="10" fillId="4" borderId="6" xfId="33" applyNumberFormat="1" applyBorder="1">
      <alignment horizontal="right"/>
    </xf>
    <xf numFmtId="176" fontId="10" fillId="4" borderId="4" xfId="32" applyNumberFormat="1" applyBorder="1">
      <alignment horizontal="right"/>
    </xf>
    <xf numFmtId="176" fontId="0" fillId="0" borderId="0" xfId="17" applyNumberFormat="1" applyFont="1">
      <alignment horizontal="right"/>
    </xf>
    <xf numFmtId="166" fontId="1" fillId="0" borderId="7" xfId="17" applyNumberFormat="1" applyBorder="1">
      <alignment horizontal="right"/>
    </xf>
    <xf numFmtId="166" fontId="1" fillId="0" borderId="8" xfId="17" applyNumberFormat="1" applyBorder="1">
      <alignment horizontal="right"/>
    </xf>
    <xf numFmtId="166" fontId="10" fillId="4" borderId="6" xfId="33" applyNumberFormat="1" applyBorder="1">
      <alignment horizontal="right"/>
    </xf>
    <xf numFmtId="166" fontId="10" fillId="4" borderId="4" xfId="32" applyNumberFormat="1" applyBorder="1">
      <alignment horizontal="right"/>
    </xf>
    <xf numFmtId="165" fontId="7" fillId="0" borderId="0" xfId="10" applyAlignment="1">
      <alignment horizontal="right" vertical="center"/>
    </xf>
    <xf numFmtId="166" fontId="8" fillId="0" borderId="1" xfId="36" applyAlignment="1">
      <alignment horizontal="right"/>
    </xf>
    <xf numFmtId="178" fontId="0" fillId="0" borderId="0" xfId="0" applyNumberFormat="1"/>
  </cellXfs>
  <cellStyles count="45">
    <cellStyle name="$ no decimals" xfId="38" xr:uid="{096B3A1F-96FD-46E9-BBC5-4957408AC804}"/>
    <cellStyle name="c-Comma No $" xfId="11" xr:uid="{37F0A9AF-E7C7-4D8A-96EB-6D7DDF534FB8}"/>
    <cellStyle name="c-Currency" xfId="9" xr:uid="{61B244F1-B45E-4D65-9D0D-3F13BCB41517}"/>
    <cellStyle name="Comma" xfId="1" builtinId="3"/>
    <cellStyle name="Comma 2" xfId="6" xr:uid="{E840C3CB-4CFA-4707-9A11-19A7546B4F60}"/>
    <cellStyle name="Comma 3" xfId="39" xr:uid="{07E99A3C-92FC-4E2D-9586-A67D64052F10}"/>
    <cellStyle name="c-Percent" xfId="10" xr:uid="{11216807-CCB9-4DF8-A62C-6D03B41185F1}"/>
    <cellStyle name="c-Table Header" xfId="7" xr:uid="{AF42A3EE-58E0-4445-A055-C50FB0E5F430}"/>
    <cellStyle name="c-Text" xfId="8" xr:uid="{2BE00245-4975-40CA-8F42-4C1DFB5DA389}"/>
    <cellStyle name="Currency" xfId="2" builtinId="4"/>
    <cellStyle name="Currency 2" xfId="34" xr:uid="{32ED7F5A-B27D-41C8-95BF-32FA2865AD0A}"/>
    <cellStyle name="Expressed in" xfId="14" xr:uid="{C0997C52-AFE2-4772-82E9-CC822004F024}"/>
    <cellStyle name="Heading 1 2" xfId="21" xr:uid="{0FF2012C-58AD-4A6F-8A3B-03E910D31130}"/>
    <cellStyle name="Heading 2 2" xfId="3" xr:uid="{E02C60F8-11D9-461E-A95C-7908EC2078DF}"/>
    <cellStyle name="Hyperlinks" xfId="20" xr:uid="{EDDB01F9-AECF-4BDF-9E4C-66EADBBDB877}"/>
    <cellStyle name="No $" xfId="17" xr:uid="{39CFEA7E-C553-4F42-A94E-FFD837283C13}"/>
    <cellStyle name="No $ 2" xfId="31" xr:uid="{5D586C1D-6415-4848-A12B-6D4831954DB4}"/>
    <cellStyle name="No $ 3" xfId="29" xr:uid="{C133ACA3-9561-4E13-8330-CA61E343D989}"/>
    <cellStyle name="Normal" xfId="0" builtinId="0" customBuiltin="1"/>
    <cellStyle name="Normal 18" xfId="40" xr:uid="{7BE9CA95-347A-452B-A03C-D0C98DABF25A}"/>
    <cellStyle name="Normal 2" xfId="4" xr:uid="{133DB335-2D0E-491D-B327-3A9862B89965}"/>
    <cellStyle name="Normal 3" xfId="27" xr:uid="{55F0306C-C115-4F25-80B0-5E1A11006B4C}"/>
    <cellStyle name="Note under table" xfId="41" xr:uid="{B238B577-1BFC-4AF5-BE78-087CB6501D3F}"/>
    <cellStyle name="Percent 3 decimals" xfId="42" xr:uid="{537B5D21-751D-4B88-B2CC-E2142FF6D443}"/>
    <cellStyle name="Percent Diff (Grand Total)" xfId="37" xr:uid="{22606C0A-1CD9-470F-9856-00A7B50C55E6}"/>
    <cellStyle name="Percent Diff (Subtotal)" xfId="36" xr:uid="{9EFF1C8F-3361-4076-B1C0-3AD918D77CCE}"/>
    <cellStyle name="Percent Difference" xfId="35" xr:uid="{67D03E5A-8D80-47DC-9216-77DDCBD5CB3E}"/>
    <cellStyle name="Subtitle" xfId="43" xr:uid="{6FDADF1C-4357-4862-B234-8C36E99682E3}"/>
    <cellStyle name="Subtotal" xfId="18" xr:uid="{36E7C3FB-A300-4DAA-88A7-F792F4D3D3FF}"/>
    <cellStyle name="Subtotal 3" xfId="23" xr:uid="{950CE7D5-95E4-4D41-A067-2CE076F89750}"/>
    <cellStyle name="Subtotal Number" xfId="33" xr:uid="{893046C8-66CE-4601-B068-7A001409817F}"/>
    <cellStyle name="Table Headers" xfId="5" xr:uid="{E34FB250-52F8-43B1-858F-BD48AC0286B2}"/>
    <cellStyle name="Table Headers 2" xfId="22" xr:uid="{D27E0B5D-0F17-49FD-BA97-D030E8EFB0D3}"/>
    <cellStyle name="Table Subtitle" xfId="13" xr:uid="{66EC1602-67EB-4155-B807-550A1280C420}"/>
    <cellStyle name="Text" xfId="15" xr:uid="{C93C28B9-9DBA-4C39-8F6F-5DB9C9DD14EF}"/>
    <cellStyle name="Text 2" xfId="28" xr:uid="{C5B1B3DC-7474-41D3-9A93-5AC37BB2D2EA}"/>
    <cellStyle name="Text 3" xfId="26" xr:uid="{BAAF160F-19F4-479F-8D3D-220B598FFCEF}"/>
    <cellStyle name="Title1" xfId="12" xr:uid="{4F0D3AAA-6299-4459-B94A-385F35D3912E}"/>
    <cellStyle name="Total row" xfId="19" xr:uid="{595C8F30-DDB5-4420-9D92-42EADA397174}"/>
    <cellStyle name="Total row 3" xfId="25" xr:uid="{4E7FD29D-A3F5-40FB-9A63-C89167B847B3}"/>
    <cellStyle name="Total row Number" xfId="32" xr:uid="{EC193D9D-7B5B-4A83-97AC-F7E5E029E7F4}"/>
    <cellStyle name="Totals" xfId="44" xr:uid="{38D034F5-4342-4F2B-80BC-ECE208ADCE2F}"/>
    <cellStyle name="With $  0 Decimals" xfId="30" xr:uid="{2A2EF97E-254E-4CD3-9662-D8844A6D7E79}"/>
    <cellStyle name="With $ 2 Decimals" xfId="16" xr:uid="{24BB7F10-A9E4-4451-844F-C2DB4FABB433}"/>
    <cellStyle name="With $ 2 Decimals 2" xfId="24" xr:uid="{B4A78CD6-11BB-49C0-B5A8-B0CF6771DCED}"/>
  </cellStyles>
  <dxfs count="2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7" formatCode="_(#,###.0;_(* \-#,###.0;_(* &quot;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0.0_);\(0.0\)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9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9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7" formatCode="_(#,###.0;_(* \-#,###.0;_(* &quot;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9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9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7" formatCode="_(#,###.0;_(* \-#,###.0;_(* &quot;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9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9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77" formatCode="_(#,###.0;_(* \-#,###.0;_(* &quot;&quot;??_);_(@_)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70" formatCode="_(&quot;$&quot;* #,##0;_(&quot;$&quot;* \-\ #,##0;_(&quot;$&quot;* &quot;0&quot;_)\ ;_(@_)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79" formatCode="&quot;$&quot;#,##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79" formatCode="&quot;$&quot;#,##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7" formatCode="_(#,###.0;_(* \-#,###.0;_(* &quot;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77" formatCode="_(#,###.0;_(* \-#,###.0;_(* &quot;&quot;??_);_(@_)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70" formatCode="_(&quot;$&quot;* #,##0;_(&quot;$&quot;* \-\ #,##0;_(&quot;$&quot;* &quot;0&quot;_)\ ;_(@_)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79" formatCode="&quot;$&quot;#,##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79" formatCode="&quot;$&quot;#,##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7" formatCode="_(#,###.0;_(* \-#,###.0;_(* &quot;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77" formatCode="_(#,###.0;_(* \-#,###.0;_(* &quot;&quot;??_);_(@_)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70" formatCode="_(&quot;$&quot;* #,##0;_(&quot;$&quot;* \-\ #,##0;_(&quot;$&quot;* &quot;0&quot;_)\ ;_(@_)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79" formatCode="&quot;$&quot;#,##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79" formatCode="&quot;$&quot;#,##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7" formatCode="_(#,###.0;_(* \-#,###.0;_(* &quot;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77" formatCode="_(#,###.0;_(* \-#,###.0;_(* &quot;&quot;??_);_(@_)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70" formatCode="_(&quot;$&quot;* #,##0;_(&quot;$&quot;* \-\ #,##0;_(&quot;$&quot;* &quot;0&quot;_)\ ;_(@_)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79" formatCode="&quot;$&quot;#,##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79" formatCode="&quot;$&quot;#,##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7" formatCode="_(#,###.0;_(* \-#,###.0;_(* &quot;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77" formatCode="_(#,###.0;_(* \-#,###.0;_(* &quot;&quot;??_);_(@_)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70" formatCode="_(&quot;$&quot;* #,##0;_(&quot;$&quot;* \-\ #,##0;_(&quot;$&quot;* &quot;0&quot;_)\ ;_(@_)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79" formatCode="&quot;$&quot;#,##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79" formatCode="&quot;$&quot;#,##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7" formatCode="_(#,###.0;_(* \-#,###.0;_(* &quot;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77" formatCode="_(#,###.0;_(* \-#,###.0;_(* &quot;&quot;??_);_(@_)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7" formatCode="_(#,###.0;_(* \-#,###.0;_(* &quot;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77" formatCode="_(#,###.0;_(* \-#,###.0;_(* &quot;&quot;??_);_(@_)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70" formatCode="_(&quot;$&quot;* #,##0;_(&quot;$&quot;* \-\ #,##0;_(&quot;$&quot;* &quot;0&quot;_)\ ;_(@_)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7" formatCode="_(#,###.0;_(* \-#,###.0;_(* &quot;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6" formatCode="0.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7" formatCode="_(#,###.0;_(* \-#,###.0;_(* &quot;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6" formatCode="0.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7" formatCode="_(#,###.0;_(* \-#,###.0;_(* &quot;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6" formatCode="0.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70" formatCode="_(&quot;$&quot;* #,##0;_(&quot;$&quot;* \-\ #,##0;_(&quot;$&quot;* &quot;0&quot;_)\ ;_(@_)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lor theme="0"/>
      </font>
      <fill>
        <patternFill>
          <bgColor rgb="FF2E527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theme="1"/>
        </vertical>
        <horizontal style="thin">
          <color theme="1"/>
        </horizontal>
      </border>
    </dxf>
    <dxf>
      <font>
        <b val="0"/>
        <i val="0"/>
        <strike val="0"/>
      </font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auto="1"/>
        </top>
        <bottom style="double">
          <color auto="1"/>
        </bottom>
      </border>
    </dxf>
    <dxf>
      <fill>
        <patternFill>
          <bgColor rgb="FFD9D9D9"/>
        </patternFill>
      </fill>
    </dxf>
    <dxf>
      <fill>
        <patternFill>
          <bgColor theme="0"/>
        </patternFill>
      </fill>
    </dxf>
    <dxf>
      <border>
        <top style="thin">
          <color auto="1"/>
        </top>
        <bottom style="double">
          <color auto="1"/>
        </bottom>
        <vertical/>
      </border>
    </dxf>
    <dxf>
      <font>
        <b/>
        <i val="0"/>
        <strike val="0"/>
        <u val="none"/>
        <color theme="0"/>
      </font>
      <fill>
        <patternFill>
          <bgColor theme="4" tint="-0.24994659260841701"/>
        </patternFill>
      </fill>
    </dxf>
    <dxf>
      <font>
        <strike val="0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4" tint="-0.24994659260841701"/>
        </patternFill>
      </fill>
    </dxf>
    <dxf>
      <border>
        <left style="hair">
          <color theme="0" tint="-0.14996795556505021"/>
        </left>
        <right style="hair">
          <color theme="0" tint="-0.14996795556505021"/>
        </right>
        <top style="hair">
          <color theme="0" tint="-0.14996795556505021"/>
        </top>
        <bottom style="hair">
          <color theme="0" tint="-0.14996795556505021"/>
        </bottom>
        <vertical style="hair">
          <color theme="0" tint="-0.14996795556505021"/>
        </vertical>
        <horizontal style="hair">
          <color theme="0" tint="-0.14996795556505021"/>
        </horizontal>
      </border>
    </dxf>
  </dxfs>
  <tableStyles count="3" defaultTableStyle="TableStyleMedium2" defaultPivotStyle="PivotStyleLight16">
    <tableStyle name="Comp Table Style" pivot="0" count="2" xr9:uid="{B939A3EB-EC08-4A87-A9FB-30866EE4385F}">
      <tableStyleElement type="wholeTable" dxfId="242"/>
      <tableStyleElement type="headerRow" dxfId="241"/>
    </tableStyle>
    <tableStyle name="COMP Table Style 1" pivot="0" count="6" xr9:uid="{38F0EF93-477E-4914-BCCE-CBADD0C242E4}">
      <tableStyleElement type="wholeTable" dxfId="240"/>
      <tableStyleElement type="headerRow" dxfId="239"/>
      <tableStyleElement type="totalRow" dxfId="238"/>
      <tableStyleElement type="firstRowStripe" dxfId="237"/>
      <tableStyleElement type="secondRowStripe" dxfId="236"/>
      <tableStyleElement type="lastTotalCell" dxfId="235"/>
    </tableStyle>
    <tableStyle name="RAD Reports" pivot="0" count="2" xr9:uid="{057C4B89-E91F-4BAB-88DF-A49CF359EE20}">
      <tableStyleElement type="wholeTable" dxfId="234"/>
      <tableStyleElement type="headerRow" dxfId="233"/>
    </tableStyle>
  </tableStyles>
  <colors>
    <mruColors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E8FEE68-0B09-4248-8F74-E91564696ACA}" name="MayTaxTable816" displayName="MayTaxTable816" ref="A3:E12" totalsRowShown="0" dataDxfId="231" headerRowBorderDxfId="232" headerRowCellStyle="Table Headers">
  <autoFilter ref="A3:E12" xr:uid="{451E7041-97CE-4482-9CA3-67B66BB64D8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C72E57E-84DA-4403-8D20-329CE11AC87A}" name="Tax Type" dataDxfId="230"/>
    <tableColumn id="2" xr3:uid="{BD76E98C-64E6-49E6-B1EB-D5C0DAEECD56}" name="2025" dataDxfId="229"/>
    <tableColumn id="3" xr3:uid="{B9AE8DBC-100A-4FE8-8CE4-6CE933EB74E5}" name="2024" dataDxfId="228"/>
    <tableColumn id="4" xr3:uid="{A502656F-B3D6-4219-B27F-BC718F27D062}" name="Difference" dataDxfId="227"/>
    <tableColumn id="5" xr3:uid="{C7E6BD61-84BF-40A0-B172-15F9542C2188}" name="Percent Difference" dataDxfId="226"/>
  </tableColumns>
  <tableStyleInfo name="RAD Reports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D511005-ED63-4CFC-8DCE-A01FCB7EC23B}" name="FiscalYearToDate56" displayName="FiscalYearToDate56" ref="A16:E25" dataDxfId="152" headerRowBorderDxfId="153" headerRowCellStyle="Table Headers">
  <tableColumns count="5">
    <tableColumn id="1" xr3:uid="{9A8AB4D4-DEFA-40BD-AF76-8320C67207CE}" name="Tax Type" totalsRowLabel="Total" dataDxfId="151"/>
    <tableColumn id="2" xr3:uid="{AA40A9A4-80CA-417B-9505-C7ABD5617564}" name="2025" dataDxfId="150" totalsRowDxfId="149"/>
    <tableColumn id="3" xr3:uid="{CA17013C-3988-44F0-A0C2-4EB75796A6D0}" name="2024" dataDxfId="148" totalsRowDxfId="147"/>
    <tableColumn id="4" xr3:uid="{A84A403D-13F9-4DDB-9944-B9D9BD724E94}" name="Difference" dataDxfId="146" totalsRowDxfId="145"/>
    <tableColumn id="5" xr3:uid="{B609ADEC-37C7-4EC1-A189-DE15981EA1D7}" name="Percent Difference" totalsRowFunction="count" dataDxfId="144" totalsRowDxfId="143"/>
  </tableColumns>
  <tableStyleInfo name="RAD Reports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A308B073-773F-4123-9BB6-3846EB5A09F6}" name="FebruaryTaxTable" displayName="FebruaryTaxTable" ref="A3:E12" totalsRowShown="0" dataDxfId="141" headerRowBorderDxfId="142" headerRowCellStyle="Table Headers">
  <autoFilter ref="A3:E12" xr:uid="{4B1F41E8-9DCA-409A-AE01-2258C317CDE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EC6771E-48BE-4B3E-833F-66E0FE0BEEA1}" name="Tax Type" dataDxfId="140"/>
    <tableColumn id="2" xr3:uid="{8461965F-C895-43BA-8EE6-D53A980E17F2}" name="2025" dataDxfId="139"/>
    <tableColumn id="3" xr3:uid="{894BFA1F-D375-4FDA-B34A-C925A42CD64A}" name="2024" dataDxfId="138"/>
    <tableColumn id="4" xr3:uid="{AD13AD0B-0227-4BD0-A11E-865E6623EEBB}" name="Difference" dataDxfId="137"/>
    <tableColumn id="5" xr3:uid="{F31BCE72-B4DB-4A28-879A-A5BDA997650B}" name="Percent Difference" dataDxfId="136"/>
  </tableColumns>
  <tableStyleInfo name="RAD Reports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BA6AC5A-9B78-4CC6-B9AF-CC433BDF8416}" name="FiscalYearToDate5610" displayName="FiscalYearToDate5610" ref="A16:E25" dataDxfId="134" headerRowBorderDxfId="135" headerRowCellStyle="Table Headers">
  <tableColumns count="5">
    <tableColumn id="1" xr3:uid="{915818FB-C4B1-4B76-A808-38F45869E87E}" name="Tax Type" totalsRowLabel="Total" dataDxfId="133"/>
    <tableColumn id="2" xr3:uid="{D7340189-B8F2-4541-B73A-4C1B362AFA18}" name="2025" dataDxfId="132" totalsRowDxfId="131"/>
    <tableColumn id="3" xr3:uid="{7B227277-E4C5-494E-8388-83F297C0B71D}" name="2024" dataDxfId="130" totalsRowDxfId="129"/>
    <tableColumn id="4" xr3:uid="{63FAA7A9-E2AF-4391-98D5-08AAF4F7D80D}" name="Difference" dataDxfId="128" totalsRowDxfId="127"/>
    <tableColumn id="5" xr3:uid="{61199C51-CA3C-46C1-AD13-C3F73AEE4339}" name="Percent Difference" totalsRowFunction="count" dataDxfId="126" totalsRowDxfId="125"/>
  </tableColumns>
  <tableStyleInfo name="RAD Reports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1BEF78CD-94FD-4B18-9F07-B0133729981C}" name="JanuaryTaxTable" displayName="JanuaryTaxTable" ref="A3:E12" totalsRowShown="0" dataDxfId="123" headerRowBorderDxfId="124" headerRowCellStyle="Table Headers">
  <autoFilter ref="A3:E12" xr:uid="{D4CA9B84-1826-4C99-9BA4-18BE3242227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20EAD3E-DA87-499F-9406-F14C0558E86E}" name="Tax Type" dataDxfId="122"/>
    <tableColumn id="2" xr3:uid="{699951DA-36C2-4A23-8F80-E838D1735BFE}" name="2025" dataDxfId="121"/>
    <tableColumn id="3" xr3:uid="{88160E9E-2B1F-45AA-9C0B-EED13D338EC3}" name="2024" dataDxfId="120"/>
    <tableColumn id="4" xr3:uid="{551895BB-993A-49B9-AABD-6BAA0FF8023A}" name="Difference" dataDxfId="119"/>
    <tableColumn id="5" xr3:uid="{4FAE3D86-2421-4BC0-B4B5-1A3BA76683AA}" name="Percent Difference" dataDxfId="118"/>
  </tableColumns>
  <tableStyleInfo name="RAD Reports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FFA74E9-8B41-4344-BEA2-6D71200AB8F9}" name="FiscalYearToDate5611" displayName="FiscalYearToDate5611" ref="A16:E25" dataDxfId="116" headerRowBorderDxfId="117" headerRowCellStyle="Table Headers">
  <tableColumns count="5">
    <tableColumn id="1" xr3:uid="{CC9D3869-14D5-4FB7-914F-256EEA92128D}" name="Tax Type" totalsRowLabel="Total" dataDxfId="115"/>
    <tableColumn id="2" xr3:uid="{49FCF555-3CE7-480E-A713-81B984C7440D}" name="2025" dataDxfId="114" totalsRowDxfId="113"/>
    <tableColumn id="3" xr3:uid="{0D436541-B368-4C71-85AB-2854EBBE9415}" name="2024" dataDxfId="112" totalsRowDxfId="111"/>
    <tableColumn id="4" xr3:uid="{6B7480A6-00D0-4CC4-8C2A-664440E40833}" name="Difference" dataDxfId="110" totalsRowDxfId="109"/>
    <tableColumn id="5" xr3:uid="{965F1E20-FA80-48A9-8A9F-62622C4CC4ED}" name="Percent Difference" totalsRowFunction="count" dataDxfId="108" totalsRowDxfId="107"/>
  </tableColumns>
  <tableStyleInfo name="RAD Reports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F0B25B97-2305-47B5-964C-2603E6D7E809}" name="DecemberTaxTable" displayName="DecemberTaxTable" ref="A3:E12" totalsRowShown="0" dataDxfId="105" headerRowBorderDxfId="106" headerRowCellStyle="Table Headers">
  <autoFilter ref="A3:E12" xr:uid="{65823CB1-76D5-47A6-BEE4-E8715C5CEFC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8406DD6-1D0A-4380-8DF5-91C1B35A18E1}" name="Tax Type" dataDxfId="104"/>
    <tableColumn id="2" xr3:uid="{55613746-9B07-4C5B-9A02-C7BF83EB9F5E}" name="2024" dataDxfId="103"/>
    <tableColumn id="3" xr3:uid="{B41B4EA2-69D7-41A3-B319-60A80657B157}" name="2023" dataDxfId="102"/>
    <tableColumn id="4" xr3:uid="{93AE1CFA-C01F-42C1-92FB-D885330796D0}" name="Difference" dataDxfId="101"/>
    <tableColumn id="5" xr3:uid="{75D6D02D-A034-4BEC-9AC1-1F2A58723664}" name="Percent Difference" dataDxfId="100"/>
  </tableColumns>
  <tableStyleInfo name="RAD Reports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E80F50A-514D-4164-95A2-045DF56D9DF4}" name="FiscalYearToDate5612" displayName="FiscalYearToDate5612" ref="A16:E25" dataDxfId="98" headerRowBorderDxfId="99" headerRowCellStyle="Table Headers">
  <tableColumns count="5">
    <tableColumn id="1" xr3:uid="{780595F8-F313-45E7-AD56-4DDC8406464D}" name="Tax Type" totalsRowLabel="Total" dataDxfId="97"/>
    <tableColumn id="2" xr3:uid="{85236EE2-B3CD-41C7-BC56-F4A32E652DF8}" name="2025" dataDxfId="96" totalsRowDxfId="95"/>
    <tableColumn id="3" xr3:uid="{647932F4-EE3C-46CE-8A99-993CE5D8D5E0}" name="2024" dataDxfId="94" totalsRowDxfId="93"/>
    <tableColumn id="4" xr3:uid="{0D54C95F-2B0B-42CD-A854-D4ACE3842197}" name="Difference" dataDxfId="92" totalsRowDxfId="91"/>
    <tableColumn id="5" xr3:uid="{F0C21B29-F42F-463C-9F10-0124E75B3A47}" name="Percent Difference" totalsRowFunction="count" dataDxfId="90" totalsRowDxfId="89"/>
  </tableColumns>
  <tableStyleInfo name="RAD Reports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CF50F856-12CA-4CD6-9B69-C3F6E2460877}" name="NovemberTaxTable" displayName="NovemberTaxTable" ref="A3:E12" totalsRowShown="0" dataDxfId="87" headerRowBorderDxfId="88" headerRowCellStyle="Table Headers">
  <autoFilter ref="A3:E12" xr:uid="{89BDD720-5F53-43FB-A783-13E245388A0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17820CA-BD9F-47C8-A458-4FB08BFAEE47}" name="Tax Type" dataDxfId="86"/>
    <tableColumn id="2" xr3:uid="{C5121A75-7233-43FB-9427-36EF4620F5CC}" name="2024" dataDxfId="85"/>
    <tableColumn id="3" xr3:uid="{87784EF7-AB4E-47E8-B14F-CB90BA432F40}" name="2023" dataDxfId="84"/>
    <tableColumn id="4" xr3:uid="{DA162A9B-01ED-4043-AF45-BD0BF9CB95FF}" name="Difference" dataDxfId="83"/>
    <tableColumn id="5" xr3:uid="{9B7EDACD-9A07-4EEF-97DC-9D0C4DC0761E}" name="Percent Difference" dataDxfId="82"/>
  </tableColumns>
  <tableStyleInfo name="RAD Reports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2DA608C-F886-4459-9935-C257A9E3F2DC}" name="FiscalYearToDate5613" displayName="FiscalYearToDate5613" ref="A16:E25" dataDxfId="80" headerRowBorderDxfId="81" headerRowCellStyle="Table Headers">
  <tableColumns count="5">
    <tableColumn id="1" xr3:uid="{81B5EE0F-C3A5-4F56-A71B-2CF9298B5D8D}" name="Tax Type" totalsRowLabel="Total" dataDxfId="79"/>
    <tableColumn id="2" xr3:uid="{EF6EC126-4379-45BC-B567-C18960E7ABBC}" name="2025" dataDxfId="78" totalsRowDxfId="77"/>
    <tableColumn id="3" xr3:uid="{BE2C4EF2-9D29-4C88-8352-A2247E63FFC5}" name="2024" dataDxfId="76" totalsRowDxfId="75"/>
    <tableColumn id="4" xr3:uid="{E665D54E-6A4C-4317-9DEE-551F1E29A395}" name="Difference" dataDxfId="74" totalsRowDxfId="73"/>
    <tableColumn id="5" xr3:uid="{625383E9-8C04-4F3C-A2C4-A984F222384B}" name="Percent Difference" totalsRowFunction="count" dataDxfId="72" totalsRowDxfId="71"/>
  </tableColumns>
  <tableStyleInfo name="RAD Reports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2" xr:uid="{048F5C53-D7AC-4EBD-9E39-D8FE6F55B2AF}" name="OctoberTaxTable" displayName="OctoberTaxTable" ref="A3:E12" totalsRowShown="0" dataDxfId="69" headerRowBorderDxfId="70" headerRowCellStyle="Table Headers">
  <autoFilter ref="A3:E12" xr:uid="{A26A2080-62FB-4DC3-8E3C-33AA3D17F34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AD61572-AB80-4949-9202-E1662CB531C0}" name="Tax Type" dataDxfId="68"/>
    <tableColumn id="2" xr3:uid="{9D169452-8717-48B3-9C1E-6B7F91A01C27}" name="2024" dataDxfId="67"/>
    <tableColumn id="3" xr3:uid="{5C04454E-FCC7-4711-88B0-A00D23FEAD70}" name="2023" dataDxfId="66"/>
    <tableColumn id="4" xr3:uid="{01E6414B-7302-4222-9DAB-475AEDB22E36}" name="Difference" dataDxfId="65"/>
    <tableColumn id="5" xr3:uid="{BF571531-8049-41AD-9A52-6F5901A9D557}" name="Percent Difference" dataDxfId="64"/>
  </tableColumns>
  <tableStyleInfo name="RAD Reports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42DFB11E-1DEC-4963-96A4-3058B16D4C20}" name="FiscalYearToDate3919" displayName="FiscalYearToDate3919" ref="A16:E25" dataDxfId="224" headerRowBorderDxfId="225" headerRowCellStyle="Table Headers">
  <tableColumns count="5">
    <tableColumn id="1" xr3:uid="{75DAD0DA-73AE-4A18-AA55-1EF4A7D35E14}" name="Tax Type" totalsRowLabel="Total" dataDxfId="223"/>
    <tableColumn id="2" xr3:uid="{2F3E3474-C425-48BB-92DF-CF3150AB0967}" name="2025" dataDxfId="222" totalsRowDxfId="221"/>
    <tableColumn id="3" xr3:uid="{5A15F8CA-2C08-454F-B3A5-5D76F80B07FE}" name="2024" dataDxfId="220" totalsRowDxfId="219"/>
    <tableColumn id="4" xr3:uid="{A0387A02-0DC3-4DB4-A97A-BC75EFC331BB}" name="Difference" dataDxfId="218" totalsRowDxfId="217"/>
    <tableColumn id="5" xr3:uid="{B4BDE79E-2561-4DAE-86E8-41F9E5367BB4}" name="Percent Difference" totalsRowFunction="count" dataDxfId="216" totalsRowDxfId="215"/>
  </tableColumns>
  <tableStyleInfo name="RAD Reports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98CBB60-6F6C-43A5-9696-61DDDEBE899C}" name="FiscalYearToDate5614" displayName="FiscalYearToDate5614" ref="A16:E25" dataDxfId="62" headerRowBorderDxfId="63" headerRowCellStyle="Table Headers">
  <tableColumns count="5">
    <tableColumn id="1" xr3:uid="{F25F31BD-6C13-4CB6-9841-680AD32162A5}" name="Tax Type" totalsRowLabel="Total" dataDxfId="61"/>
    <tableColumn id="2" xr3:uid="{65304D89-B8BF-4EEF-99CC-9B6364698C54}" name="2025" dataDxfId="60" totalsRowDxfId="59"/>
    <tableColumn id="3" xr3:uid="{3BB80EAB-778E-4E37-9884-3A49415C2E59}" name="2024" dataDxfId="58" totalsRowDxfId="57"/>
    <tableColumn id="4" xr3:uid="{132FC44C-2E29-441B-ACCA-F535040189E9}" name="Difference" dataDxfId="56" totalsRowDxfId="55"/>
    <tableColumn id="5" xr3:uid="{D815508C-4732-419C-AAF1-241EF64762E8}" name="Percent Difference" totalsRowFunction="count" dataDxfId="54" totalsRowDxfId="53"/>
  </tableColumns>
  <tableStyleInfo name="RAD Reports"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7" xr:uid="{55F298EF-4CE9-4421-A482-9A01171985E3}" name="SeptemberTaxTable" displayName="SeptemberTaxTable" ref="A3:E12" totalsRowShown="0" dataDxfId="51" headerRowBorderDxfId="52" headerRowCellStyle="Table Headers">
  <autoFilter ref="A3:E12" xr:uid="{ED4D0AAC-01CB-48C5-B56A-3AE694431DB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A2514BB-AA49-48D8-B012-8B54799C1B9D}" name="Tax Type" dataDxfId="50"/>
    <tableColumn id="2" xr3:uid="{B97AD9F4-FF82-49ED-BA7E-9CED7413F41E}" name="2024" dataDxfId="49"/>
    <tableColumn id="3" xr3:uid="{2D3999DB-56DB-48EA-91B2-75EE4DC9CD98}" name="2023" dataDxfId="48"/>
    <tableColumn id="4" xr3:uid="{B72717B5-5607-4038-ADA9-77FAC99DD07C}" name="Difference" dataDxfId="47"/>
    <tableColumn id="5" xr3:uid="{A22E6BE5-4C49-4335-BE2F-E1BD853F4071}" name="Percent Difference" dataDxfId="46"/>
  </tableColumns>
  <tableStyleInfo name="RAD Reports" showFirstColumn="0" showLastColumn="0" showRowStripes="0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E176D53-3DEE-4885-8E95-5DB1FB9263A7}" name="FiscalYearToDate5615" displayName="FiscalYearToDate5615" ref="A16:E25" dataDxfId="44" headerRowBorderDxfId="45" headerRowCellStyle="Table Headers">
  <tableColumns count="5">
    <tableColumn id="1" xr3:uid="{63C8768B-3C89-444D-A907-7F6FFADBF5C7}" name="Tax Type" totalsRowLabel="Total" dataDxfId="43"/>
    <tableColumn id="2" xr3:uid="{959B3B6A-D589-4224-B719-ACA9D1462D9E}" name="2025" dataDxfId="42" totalsRowDxfId="41"/>
    <tableColumn id="3" xr3:uid="{11317957-A432-4B49-8BC6-8ED72C3840AC}" name="2024" dataDxfId="40" totalsRowDxfId="39"/>
    <tableColumn id="4" xr3:uid="{60CF0877-1858-48A2-B451-96A0667AAA49}" name="Difference" dataDxfId="38" totalsRowDxfId="37"/>
    <tableColumn id="5" xr3:uid="{E2C8C964-8113-4F2B-914E-E8815E2FD974}" name="Percent Difference" totalsRowFunction="count" dataDxfId="36" totalsRowDxfId="35"/>
  </tableColumns>
  <tableStyleInfo name="RAD Reports" showFirstColumn="0" showLastColumn="0" showRowStripes="0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2" xr:uid="{64D9615F-9FAE-405A-B441-265935F396D8}" name="AugustTaxTable" displayName="AugustTaxTable" ref="A3:E12" totalsRowShown="0" dataDxfId="33" headerRowBorderDxfId="34" headerRowCellStyle="Table Headers">
  <autoFilter ref="A3:E12" xr:uid="{883B1F91-160E-4415-9D1A-0F94E911F6D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C1816FF-0549-4CED-A4EC-1B431475C739}" name="Tax Type" dataDxfId="32"/>
    <tableColumn id="2" xr3:uid="{030A0AE9-A10E-4254-BA90-9617D7EEF4E4}" name="2024" dataDxfId="31"/>
    <tableColumn id="3" xr3:uid="{356D4E49-024B-4E6A-9136-5E9CF5088E5E}" name="2023" dataDxfId="30"/>
    <tableColumn id="4" xr3:uid="{E024BFA0-5730-4BBC-8FAC-39F7BA777C0D}" name="Difference" dataDxfId="29"/>
    <tableColumn id="5" xr3:uid="{0253B964-9957-4C34-BAF5-7B92B20B3C85}" name="Percent Difference" dataDxfId="28"/>
  </tableColumns>
  <tableStyleInfo name="RAD Reports" showFirstColumn="0" showLastColumn="0" showRowStripes="0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38609A2-52A3-4330-9983-79743ED5C145}" name="FiscalYearToDate5617" displayName="FiscalYearToDate5617" ref="A16:E25" dataDxfId="26" headerRowBorderDxfId="27" headerRowCellStyle="Table Headers">
  <tableColumns count="5">
    <tableColumn id="1" xr3:uid="{E2689C15-56DD-48D2-B145-94D4C0FC5623}" name="Tax Type" totalsRowLabel="Total" dataDxfId="25"/>
    <tableColumn id="2" xr3:uid="{BDEC1048-F00D-416F-A95C-9A1E480F2206}" name="2025" dataDxfId="24" totalsRowDxfId="23"/>
    <tableColumn id="3" xr3:uid="{1ED3EDB9-5D01-4B2F-BDF2-069DC32E8830}" name="2024" dataDxfId="22" totalsRowDxfId="21"/>
    <tableColumn id="4" xr3:uid="{6F050A6A-FA91-4A73-96EE-34CB53B7F491}" name="Difference" dataDxfId="20" totalsRowDxfId="19"/>
    <tableColumn id="5" xr3:uid="{D82F1F17-05B3-4ED6-B388-C5B47B358B62}" name="Percent Difference" totalsRowFunction="count" dataDxfId="18"/>
  </tableColumns>
  <tableStyleInfo name="RAD Reports" showFirstColumn="0" showLastColumn="0" showRowStripes="0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A470A2-86DF-471D-AD0C-4D6FD385BD0D}" name="AugustTaxTable2" displayName="AugustTaxTable2" ref="A3:E12" totalsRowShown="0" dataDxfId="16" headerRowBorderDxfId="17" headerRowCellStyle="Table Headers">
  <autoFilter ref="A3:E12" xr:uid="{883B1F91-160E-4415-9D1A-0F94E911F6D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461AF56-9010-4293-BE66-4943AF6221A9}" name="Tax Type" dataDxfId="15"/>
    <tableColumn id="2" xr3:uid="{946955F1-1C38-4249-B421-6AF581A06E17}" name="2024" dataDxfId="14"/>
    <tableColumn id="3" xr3:uid="{C8CA8E7B-F284-4846-A4FD-4E4F72DE65F0}" name="2023" dataDxfId="13"/>
    <tableColumn id="4" xr3:uid="{C2F5DC86-C0E7-4A4E-A28F-7CE9BBD3D142}" name="Difference" dataDxfId="12">
      <calculatedColumnFormula>AugustTaxTable2[[#This Row],[2024]]-AugustTaxTable2[[#This Row],[2023]]</calculatedColumnFormula>
    </tableColumn>
    <tableColumn id="5" xr3:uid="{0D9FC9BF-8765-441E-B693-B54121FA2508}" name="Percent Difference" dataDxfId="11">
      <calculatedColumnFormula>AugustTaxTable2[[#This Row],[Difference]]/AugustTaxTable2[[#This Row],[2023]]*100</calculatedColumnFormula>
    </tableColumn>
  </tableColumns>
  <tableStyleInfo name="RAD Reports" showFirstColumn="0" showLastColumn="0" showRowStripes="0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D11E862-7E60-4E8A-8D25-351A460BDEB1}" name="FiscalYearToDate5618" displayName="FiscalYearToDate5618" ref="A16:E25" dataDxfId="9" headerRowBorderDxfId="10" headerRowCellStyle="Table Headers">
  <tableColumns count="5">
    <tableColumn id="1" xr3:uid="{D5ED35A7-EF7B-4CBB-A759-88A25710A530}" name="Tax Type" totalsRowLabel="Total" dataDxfId="8"/>
    <tableColumn id="2" xr3:uid="{396C8E5F-6990-44A9-B78A-97F3A3516F70}" name="2025" dataDxfId="7" totalsRowDxfId="6">
      <calculatedColumnFormula>B4</calculatedColumnFormula>
    </tableColumn>
    <tableColumn id="3" xr3:uid="{BCF313DB-6E99-4C2A-8789-CA8F1C2D146C}" name="2024" dataDxfId="5" totalsRowDxfId="4">
      <calculatedColumnFormula>C4</calculatedColumnFormula>
    </tableColumn>
    <tableColumn id="4" xr3:uid="{851EFF3F-AD88-4209-8207-D844C572D951}" name="Difference" dataDxfId="3" totalsRowDxfId="2">
      <calculatedColumnFormula>FiscalYearToDate5618[[#This Row],[2025]]-FiscalYearToDate5618[[#This Row],[2024]]</calculatedColumnFormula>
    </tableColumn>
    <tableColumn id="5" xr3:uid="{9C1C2A9F-F50B-46FA-9FFA-D4DDF48BF5D9}" name="Percent Difference" totalsRowFunction="count" dataDxfId="1" totalsRowDxfId="0">
      <calculatedColumnFormula>FiscalYearToDate5618[[#This Row],[Difference]]/FiscalYearToDate5618[[#This Row],[2024]]*100</calculatedColumnFormula>
    </tableColumn>
  </tableColumns>
  <tableStyleInfo name="RAD Reports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1B47E4D-AE3A-4703-9707-7F9F0ECF5A9B}" name="MayTaxTable8" displayName="MayTaxTable8" ref="A3:E12" totalsRowShown="0" dataDxfId="213" headerRowBorderDxfId="214" headerRowCellStyle="Table Headers">
  <autoFilter ref="A3:E12" xr:uid="{451E7041-97CE-4482-9CA3-67B66BB64D8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87A90C6-779E-4871-B66D-D621FA7776AC}" name="Tax Type" dataDxfId="212"/>
    <tableColumn id="2" xr3:uid="{0BE38232-1B80-477E-9000-33A8F747BF40}" name="2025" dataDxfId="211"/>
    <tableColumn id="3" xr3:uid="{FA86760E-7C59-4AF9-B198-9BDBF193E79A}" name="2024" dataDxfId="210"/>
    <tableColumn id="4" xr3:uid="{CDBF62D3-C41C-497A-8CBC-D135784DDF65}" name="Difference" dataDxfId="209"/>
    <tableColumn id="5" xr3:uid="{E63155E7-3B5A-4E95-B191-69174C68A750}" name="Percent Difference" dataDxfId="208"/>
  </tableColumns>
  <tableStyleInfo name="RAD Reports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8FF7A9D-968D-4277-AF11-DB83B09A0FC6}" name="FiscalYearToDate39" displayName="FiscalYearToDate39" ref="A16:E25" dataDxfId="206" headerRowBorderDxfId="207" headerRowCellStyle="Table Headers">
  <tableColumns count="5">
    <tableColumn id="1" xr3:uid="{E1770593-CC85-4CBB-8738-247D3E6EE669}" name="Tax Type" totalsRowLabel="Total" dataDxfId="205"/>
    <tableColumn id="2" xr3:uid="{B24C8DEE-0FA5-459A-BCD2-0D37D70BCF62}" name="2025" dataDxfId="204" totalsRowDxfId="203"/>
    <tableColumn id="3" xr3:uid="{2A3F1321-8145-4D8B-834A-E0E72BB66B60}" name="2024" dataDxfId="202" totalsRowDxfId="201"/>
    <tableColumn id="4" xr3:uid="{DD96FAC9-17B6-45F3-B3C6-6E614EC4CB39}" name="Difference" dataDxfId="200" totalsRowDxfId="199"/>
    <tableColumn id="5" xr3:uid="{D59F4179-371E-424E-878D-08EF859C347D}" name="Percent Difference" totalsRowFunction="count" dataDxfId="198" totalsRowDxfId="197"/>
  </tableColumns>
  <tableStyleInfo name="RAD Reports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7D0EF3E-E511-4A67-BA9E-3F7DC0076B04}" name="MayTaxTable" displayName="MayTaxTable" ref="A3:E12" totalsRowShown="0" dataDxfId="195" headerRowBorderDxfId="196" headerRowCellStyle="Table Headers">
  <autoFilter ref="A3:E12" xr:uid="{451E7041-97CE-4482-9CA3-67B66BB64D8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5B73B1C-CAB6-439B-B915-B5CA81749220}" name="Tax Type" dataDxfId="194"/>
    <tableColumn id="2" xr3:uid="{FBDB3E0B-A11A-4248-A0A1-519AB214BA68}" name="2025" dataDxfId="193"/>
    <tableColumn id="3" xr3:uid="{31148956-5734-4C84-9DBA-21F742D314FD}" name="2024" dataDxfId="192"/>
    <tableColumn id="4" xr3:uid="{D086CEC7-DF79-4759-A77F-B0AB0C3923C7}" name="Difference" dataDxfId="191"/>
    <tableColumn id="5" xr3:uid="{95369E3D-C6BB-423F-8A94-F2D4B4562B47}" name="Percent Difference" dataDxfId="190"/>
  </tableColumns>
  <tableStyleInfo name="RAD Reports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352661-FA6B-46F5-80FE-9B30E05E960D}" name="FiscalYearToDate3" displayName="FiscalYearToDate3" ref="A16:E25" dataDxfId="188" headerRowBorderDxfId="189" headerRowCellStyle="Table Headers">
  <tableColumns count="5">
    <tableColumn id="1" xr3:uid="{81A05A7F-8978-45ED-B9D0-5B398466E716}" name="Tax Type" totalsRowLabel="Total" dataDxfId="187"/>
    <tableColumn id="2" xr3:uid="{94E5B81E-A975-41B1-B378-0FE6F1B3B40F}" name="2025" dataDxfId="186" totalsRowDxfId="185"/>
    <tableColumn id="3" xr3:uid="{5CBF6653-CC73-4A70-A1C3-39ECE75A9967}" name="2024" dataDxfId="184" totalsRowDxfId="183"/>
    <tableColumn id="4" xr3:uid="{2085928D-0266-431C-A412-50AFD65E2ED3}" name="Difference" dataDxfId="182" totalsRowDxfId="181"/>
    <tableColumn id="5" xr3:uid="{2EA60E67-8C75-41C3-9B10-CD9293B83952}" name="Percent Difference" totalsRowFunction="count" dataDxfId="180" totalsRowDxfId="179"/>
  </tableColumns>
  <tableStyleInfo name="RAD Reports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7A53F83-4CDC-4D89-A464-6BEDB5970796}" name="AprilTaxTable" displayName="AprilTaxTable" ref="A3:E12" totalsRowShown="0" dataDxfId="177" headerRowBorderDxfId="178" headerRowCellStyle="Table Headers">
  <autoFilter ref="A3:E12" xr:uid="{1407DF18-F317-4095-B118-A02CB871CF2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F59CD94-CE2A-45C5-9F0F-259EDB25849B}" name="Tax Type" dataDxfId="176"/>
    <tableColumn id="2" xr3:uid="{B03AF9AF-E323-41DD-9D56-F25FD52BEEB1}" name="2025" dataDxfId="175"/>
    <tableColumn id="3" xr3:uid="{B58DCCC7-B080-48A8-A6A8-99F5B65D847F}" name="2024" dataDxfId="174"/>
    <tableColumn id="4" xr3:uid="{2985A380-4454-40EB-857B-8FB162D293A9}" name="Difference" dataDxfId="173"/>
    <tableColumn id="5" xr3:uid="{CBAF0A0B-98A3-4FFC-85B9-DBCC97E4F6BC}" name="Percent Difference" dataDxfId="172"/>
  </tableColumns>
  <tableStyleInfo name="RAD Reports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BFC7D4B-3055-4ED5-8723-CB0D22BB7003}" name="FiscalYearToDate5" displayName="FiscalYearToDate5" ref="A16:E25" dataDxfId="170" headerRowBorderDxfId="171" headerRowCellStyle="Table Headers">
  <tableColumns count="5">
    <tableColumn id="1" xr3:uid="{6E282D1A-A77B-4E24-859E-6823BE3EB964}" name="Tax Type" totalsRowLabel="Total" dataDxfId="169"/>
    <tableColumn id="2" xr3:uid="{BFAEA799-31AF-478C-966C-9A23CC8E4FB3}" name="2025" dataDxfId="168" totalsRowDxfId="167"/>
    <tableColumn id="3" xr3:uid="{B00CACD4-04A7-4EB6-A05B-41FA25228CBD}" name="2024" dataDxfId="166" totalsRowDxfId="165"/>
    <tableColumn id="4" xr3:uid="{BEC88158-D05E-43D3-A9F1-B09FE0FDF91F}" name="Difference" dataDxfId="164" totalsRowDxfId="163"/>
    <tableColumn id="5" xr3:uid="{56F2B1D0-F47E-4395-8D07-5834ABE05F7D}" name="Percent Difference" totalsRowFunction="count" dataDxfId="162" totalsRowDxfId="161"/>
  </tableColumns>
  <tableStyleInfo name="RAD Reports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E8E9D1E2-CBFB-48BD-ABC5-3E5DFC1EA26B}" name="MarchTaxTable" displayName="MarchTaxTable" ref="A3:E12" totalsRowShown="0" dataDxfId="159" headerRowBorderDxfId="160" headerRowCellStyle="Table Headers">
  <autoFilter ref="A3:E12" xr:uid="{3F88961A-C4DE-4290-990E-936653EE93D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3A97523-E577-47C4-8730-1D876FADCE50}" name="Tax Type" dataDxfId="158"/>
    <tableColumn id="2" xr3:uid="{B72D8D2E-76CB-425F-BEFB-1CA8F9DECF2F}" name="2025" dataDxfId="157"/>
    <tableColumn id="3" xr3:uid="{F580B1DD-0BAC-4F25-B052-FFD276749A34}" name="2024" dataDxfId="156"/>
    <tableColumn id="4" xr3:uid="{C4053E73-A2DC-49C4-9F69-AA1FC7D3D3E1}" name="Difference" dataDxfId="155"/>
    <tableColumn id="5" xr3:uid="{0C8D2416-3D12-45A7-8477-F6E5BD2D3C90}" name="Percent Difference" dataDxfId="154"/>
  </tableColumns>
  <tableStyleInfo name="RAD Reports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35053-CCEB-46F6-958F-E617022DB913}">
  <dimension ref="A1:G26"/>
  <sheetViews>
    <sheetView showGridLines="0" tabSelected="1" zoomScaleNormal="100" workbookViewId="0">
      <selection activeCell="A9" sqref="A9"/>
    </sheetView>
  </sheetViews>
  <sheetFormatPr defaultRowHeight="15" x14ac:dyDescent="0.25"/>
  <cols>
    <col min="1" max="1" width="51.26953125" customWidth="1"/>
    <col min="2" max="2" width="19.26953125" customWidth="1"/>
    <col min="3" max="4" width="18.7265625" customWidth="1"/>
    <col min="5" max="5" width="17.08984375" customWidth="1"/>
    <col min="7" max="8" width="7.7265625" bestFit="1" customWidth="1"/>
  </cols>
  <sheetData>
    <row r="1" spans="1:7" ht="22.8" x14ac:dyDescent="0.25">
      <c r="A1" s="4" t="s">
        <v>29</v>
      </c>
    </row>
    <row r="2" spans="1:7" ht="21" customHeight="1" x14ac:dyDescent="0.3">
      <c r="A2" s="9" t="s">
        <v>26</v>
      </c>
    </row>
    <row r="3" spans="1:7" ht="22.95" customHeight="1" x14ac:dyDescent="0.25">
      <c r="A3" s="10" t="s">
        <v>12</v>
      </c>
      <c r="B3" s="5" t="s">
        <v>27</v>
      </c>
      <c r="C3" s="5" t="s">
        <v>0</v>
      </c>
      <c r="D3" s="5" t="s">
        <v>2</v>
      </c>
      <c r="E3" s="5" t="s">
        <v>24</v>
      </c>
    </row>
    <row r="4" spans="1:7" ht="22.95" customHeight="1" x14ac:dyDescent="0.25">
      <c r="A4" s="1" t="s">
        <v>4</v>
      </c>
      <c r="B4" s="11">
        <v>7319466.6600000001</v>
      </c>
      <c r="C4" s="11">
        <v>6605087.8700000001</v>
      </c>
      <c r="D4" s="11">
        <v>714378.79</v>
      </c>
      <c r="E4" s="21">
        <v>10.815583442041325</v>
      </c>
      <c r="F4" s="20"/>
      <c r="G4" s="20"/>
    </row>
    <row r="5" spans="1:7" ht="22.95" customHeight="1" x14ac:dyDescent="0.25">
      <c r="A5" s="1" t="s">
        <v>5</v>
      </c>
      <c r="B5" s="3">
        <v>5519.83</v>
      </c>
      <c r="C5" s="2">
        <v>-6162.75</v>
      </c>
      <c r="D5" s="2">
        <v>11682.58</v>
      </c>
      <c r="E5" s="22">
        <v>-100</v>
      </c>
      <c r="F5" s="20"/>
      <c r="G5" s="20"/>
    </row>
    <row r="6" spans="1:7" ht="22.95" customHeight="1" x14ac:dyDescent="0.25">
      <c r="A6" s="1" t="s">
        <v>6</v>
      </c>
      <c r="B6" s="3">
        <v>11419.73</v>
      </c>
      <c r="C6" s="2">
        <v>12123.18</v>
      </c>
      <c r="D6" s="2">
        <v>-703.45000000000073</v>
      </c>
      <c r="E6" s="22">
        <v>-5.8025204608031951</v>
      </c>
      <c r="F6" s="20"/>
      <c r="G6" s="20"/>
    </row>
    <row r="7" spans="1:7" ht="22.95" customHeight="1" x14ac:dyDescent="0.25">
      <c r="A7" s="1" t="s">
        <v>7</v>
      </c>
      <c r="B7" s="3">
        <v>563.58000000000004</v>
      </c>
      <c r="C7" s="2">
        <v>195.93</v>
      </c>
      <c r="D7" s="2">
        <v>367.65000000000003</v>
      </c>
      <c r="E7" s="22">
        <v>100</v>
      </c>
      <c r="F7" s="20"/>
      <c r="G7" s="20"/>
    </row>
    <row r="8" spans="1:7" ht="22.95" customHeight="1" x14ac:dyDescent="0.3">
      <c r="A8" s="6" t="s">
        <v>11</v>
      </c>
      <c r="B8" s="12">
        <v>7336969.8000000007</v>
      </c>
      <c r="C8" s="12">
        <v>6611244.2299999995</v>
      </c>
      <c r="D8" s="12">
        <v>725725.57000000123</v>
      </c>
      <c r="E8" s="23">
        <v>10.977140531382263</v>
      </c>
      <c r="F8" s="20"/>
      <c r="G8" s="20"/>
    </row>
    <row r="9" spans="1:7" ht="22.95" customHeight="1" x14ac:dyDescent="0.25">
      <c r="A9" s="1" t="s">
        <v>8</v>
      </c>
      <c r="B9" s="3">
        <v>-899200</v>
      </c>
      <c r="C9" s="3">
        <v>267456</v>
      </c>
      <c r="D9" s="2">
        <v>-1166656</v>
      </c>
      <c r="E9" s="22">
        <v>-100</v>
      </c>
      <c r="F9" s="19"/>
      <c r="G9" s="20"/>
    </row>
    <row r="10" spans="1:7" ht="22.95" customHeight="1" x14ac:dyDescent="0.25">
      <c r="A10" s="1" t="s">
        <v>9</v>
      </c>
      <c r="B10" s="3">
        <v>0</v>
      </c>
      <c r="C10" s="3">
        <v>0</v>
      </c>
      <c r="D10" s="2">
        <v>0</v>
      </c>
      <c r="E10" s="22">
        <v>0</v>
      </c>
      <c r="F10" s="19"/>
      <c r="G10" s="20"/>
    </row>
    <row r="11" spans="1:7" ht="22.95" customHeight="1" x14ac:dyDescent="0.3">
      <c r="A11" s="7" t="s">
        <v>10</v>
      </c>
      <c r="B11" s="12">
        <v>-899200</v>
      </c>
      <c r="C11" s="12">
        <v>267456</v>
      </c>
      <c r="D11" s="12">
        <v>-1166656</v>
      </c>
      <c r="E11" s="23">
        <v>-100</v>
      </c>
      <c r="F11" s="19"/>
      <c r="G11" s="20"/>
    </row>
    <row r="12" spans="1:7" ht="22.95" customHeight="1" thickBot="1" x14ac:dyDescent="0.35">
      <c r="A12" s="8" t="s">
        <v>3</v>
      </c>
      <c r="B12" s="13">
        <v>6437769.8000000007</v>
      </c>
      <c r="C12" s="13">
        <v>6878700.2299999995</v>
      </c>
      <c r="D12" s="13">
        <v>-440930.42999999877</v>
      </c>
      <c r="E12" s="24">
        <v>-6.4100835224214849</v>
      </c>
      <c r="F12" s="19"/>
      <c r="G12" s="20"/>
    </row>
    <row r="13" spans="1:7" ht="15.6" thickTop="1" x14ac:dyDescent="0.25"/>
    <row r="14" spans="1:7" ht="22.8" x14ac:dyDescent="0.25">
      <c r="A14" s="4" t="s">
        <v>23</v>
      </c>
    </row>
    <row r="15" spans="1:7" ht="21" customHeight="1" x14ac:dyDescent="0.3">
      <c r="A15" s="9" t="s">
        <v>26</v>
      </c>
    </row>
    <row r="16" spans="1:7" ht="22.95" customHeight="1" x14ac:dyDescent="0.25">
      <c r="A16" s="10" t="s">
        <v>12</v>
      </c>
      <c r="B16" s="5" t="s">
        <v>27</v>
      </c>
      <c r="C16" s="5" t="s">
        <v>0</v>
      </c>
      <c r="D16" s="5" t="s">
        <v>2</v>
      </c>
      <c r="E16" s="5" t="s">
        <v>24</v>
      </c>
    </row>
    <row r="17" spans="1:7" ht="22.95" customHeight="1" x14ac:dyDescent="0.25">
      <c r="A17" s="1" t="s">
        <v>4</v>
      </c>
      <c r="B17" s="11">
        <v>81480169.289999992</v>
      </c>
      <c r="C17" s="11">
        <v>70090540.88000001</v>
      </c>
      <c r="D17" s="11">
        <v>11389628.409999982</v>
      </c>
      <c r="E17" s="14">
        <v>16.249879465903732</v>
      </c>
      <c r="F17" s="18"/>
      <c r="G17" s="20"/>
    </row>
    <row r="18" spans="1:7" ht="22.95" customHeight="1" x14ac:dyDescent="0.25">
      <c r="A18" s="1" t="s">
        <v>5</v>
      </c>
      <c r="B18" s="3">
        <v>11985.450000000003</v>
      </c>
      <c r="C18" s="2">
        <v>33821.93</v>
      </c>
      <c r="D18" s="2">
        <v>-21836.479999999996</v>
      </c>
      <c r="E18" s="15">
        <v>-64.56308081768249</v>
      </c>
      <c r="F18" s="18"/>
      <c r="G18" s="20"/>
    </row>
    <row r="19" spans="1:7" ht="22.95" customHeight="1" x14ac:dyDescent="0.25">
      <c r="A19" s="1" t="s">
        <v>6</v>
      </c>
      <c r="B19" s="3">
        <v>146726.11000000002</v>
      </c>
      <c r="C19" s="2">
        <v>168456.27000000002</v>
      </c>
      <c r="D19" s="2">
        <v>-21730.160000000003</v>
      </c>
      <c r="E19" s="15">
        <v>-12.899585156432586</v>
      </c>
      <c r="F19" s="18"/>
      <c r="G19" s="20"/>
    </row>
    <row r="20" spans="1:7" ht="22.95" customHeight="1" x14ac:dyDescent="0.25">
      <c r="A20" s="1" t="s">
        <v>7</v>
      </c>
      <c r="B20" s="3">
        <v>5520.7400000000007</v>
      </c>
      <c r="C20" s="2">
        <v>7767.6</v>
      </c>
      <c r="D20" s="2">
        <v>-2246.8599999999997</v>
      </c>
      <c r="E20" s="15">
        <v>-28.926051804933305</v>
      </c>
      <c r="F20" s="18"/>
      <c r="G20" s="20"/>
    </row>
    <row r="21" spans="1:7" ht="22.95" customHeight="1" x14ac:dyDescent="0.3">
      <c r="A21" s="6" t="s">
        <v>11</v>
      </c>
      <c r="B21" s="12">
        <v>81644401.590000004</v>
      </c>
      <c r="C21" s="12">
        <v>70300586.679999992</v>
      </c>
      <c r="D21" s="12">
        <v>11343814.910000011</v>
      </c>
      <c r="E21" s="16">
        <v>16.136159661989343</v>
      </c>
      <c r="F21" s="18"/>
      <c r="G21" s="20"/>
    </row>
    <row r="22" spans="1:7" ht="22.95" customHeight="1" x14ac:dyDescent="0.25">
      <c r="A22" s="1" t="s">
        <v>8</v>
      </c>
      <c r="B22" s="3">
        <v>156852776.40000001</v>
      </c>
      <c r="C22" s="3">
        <v>170244609.66</v>
      </c>
      <c r="D22" s="2">
        <v>-13391833.25999999</v>
      </c>
      <c r="E22" s="15">
        <v>-7.8662304120789344</v>
      </c>
      <c r="F22" s="18"/>
      <c r="G22" s="20"/>
    </row>
    <row r="23" spans="1:7" ht="22.95" customHeight="1" x14ac:dyDescent="0.25">
      <c r="A23" s="1" t="s">
        <v>9</v>
      </c>
      <c r="B23" s="3">
        <v>-11039470.070000002</v>
      </c>
      <c r="C23" s="3">
        <v>-27137921.629999999</v>
      </c>
      <c r="D23" s="2">
        <v>16098451.559999997</v>
      </c>
      <c r="E23" s="15">
        <v>-59.320871286634336</v>
      </c>
      <c r="F23" s="18"/>
      <c r="G23" s="20"/>
    </row>
    <row r="24" spans="1:7" ht="22.95" customHeight="1" x14ac:dyDescent="0.3">
      <c r="A24" s="7" t="s">
        <v>10</v>
      </c>
      <c r="B24" s="12">
        <v>145813306.33000001</v>
      </c>
      <c r="C24" s="12">
        <v>143106688.03</v>
      </c>
      <c r="D24" s="12">
        <v>2706618.3000000119</v>
      </c>
      <c r="E24" s="16">
        <v>1.8913290058341741</v>
      </c>
      <c r="F24" s="18"/>
      <c r="G24" s="20"/>
    </row>
    <row r="25" spans="1:7" ht="22.95" customHeight="1" thickBot="1" x14ac:dyDescent="0.35">
      <c r="A25" s="8" t="s">
        <v>3</v>
      </c>
      <c r="B25" s="13">
        <v>227457707.92000002</v>
      </c>
      <c r="C25" s="13">
        <v>213407274.71000004</v>
      </c>
      <c r="D25" s="13">
        <v>14050433.209999979</v>
      </c>
      <c r="E25" s="17">
        <v>6.583858600459223</v>
      </c>
      <c r="F25" s="18"/>
      <c r="G25" s="20"/>
    </row>
    <row r="26" spans="1:7" ht="15.6" thickTop="1" x14ac:dyDescent="0.25"/>
  </sheetData>
  <protectedRanges>
    <protectedRange sqref="D9 D4:D7" name="Out of State_1"/>
    <protectedRange sqref="D8 D11 E4:E12" name="Allegany_1"/>
    <protectedRange sqref="C4:C7" name="Out of State_3"/>
    <protectedRange sqref="C12:D12 C8:C11 B4:B12" name="Allegany_3"/>
    <protectedRange sqref="E3" name="Allegany_2"/>
    <protectedRange sqref="C25:D25 C24 C21:D21 B17:B21 C17:C20 B22:C23 B24:B25" name="Allegany"/>
    <protectedRange sqref="E17:E25 D24" name="Allegany_1_1"/>
    <protectedRange sqref="E16" name="Allegany_2_1"/>
  </protectedRanges>
  <pageMargins left="0.7" right="0.7" top="0.75" bottom="0.75" header="0.3" footer="0.3"/>
  <pageSetup orientation="portrait" horizontalDpi="1200" verticalDpi="1200" r:id="rId1"/>
  <headerFooter>
    <oddHeader>&amp;CInheritance and Estate Tax Comparative Summary
For The Month and Fiscal Year to Date 
Negative numbers are presented in parentheses and may not be read by all screen readers.</oddHead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D323-B6A9-4C88-8AE6-0D72D9DBA919}">
  <sheetPr codeName="Sheet11"/>
  <dimension ref="A1:H26"/>
  <sheetViews>
    <sheetView showGridLines="0" zoomScaleNormal="100" workbookViewId="0">
      <selection activeCell="A2" sqref="A2"/>
    </sheetView>
  </sheetViews>
  <sheetFormatPr defaultRowHeight="15" x14ac:dyDescent="0.25"/>
  <cols>
    <col min="1" max="1" width="51.26953125" customWidth="1"/>
    <col min="2" max="2" width="19.26953125" customWidth="1"/>
    <col min="3" max="4" width="18.7265625" customWidth="1"/>
    <col min="5" max="5" width="17.08984375" customWidth="1"/>
    <col min="6" max="6" width="10.7265625" bestFit="1" customWidth="1"/>
    <col min="7" max="7" width="7.7265625" bestFit="1" customWidth="1"/>
    <col min="8" max="8" width="8.36328125" bestFit="1" customWidth="1"/>
  </cols>
  <sheetData>
    <row r="1" spans="1:8" ht="22.8" x14ac:dyDescent="0.25">
      <c r="A1" s="4" t="s">
        <v>20</v>
      </c>
    </row>
    <row r="2" spans="1:8" ht="21" customHeight="1" x14ac:dyDescent="0.3">
      <c r="A2" s="9" t="s">
        <v>26</v>
      </c>
    </row>
    <row r="3" spans="1:8" ht="22.95" customHeight="1" x14ac:dyDescent="0.25">
      <c r="A3" s="10" t="s">
        <v>12</v>
      </c>
      <c r="B3" s="5" t="s">
        <v>0</v>
      </c>
      <c r="C3" s="5" t="s">
        <v>1</v>
      </c>
      <c r="D3" s="5" t="s">
        <v>2</v>
      </c>
      <c r="E3" s="5" t="s">
        <v>24</v>
      </c>
    </row>
    <row r="4" spans="1:8" ht="22.95" customHeight="1" x14ac:dyDescent="0.25">
      <c r="A4" s="1" t="s">
        <v>4</v>
      </c>
      <c r="B4" s="11">
        <v>4834594.6900000004</v>
      </c>
      <c r="C4" s="11">
        <v>5506042.4699999997</v>
      </c>
      <c r="D4" s="11">
        <v>-671447.77999999933</v>
      </c>
      <c r="E4" s="14">
        <v>-12.194743931933372</v>
      </c>
      <c r="F4" s="20"/>
      <c r="H4" s="20"/>
    </row>
    <row r="5" spans="1:8" ht="22.95" customHeight="1" x14ac:dyDescent="0.25">
      <c r="A5" s="1" t="s">
        <v>5</v>
      </c>
      <c r="B5" s="3">
        <v>1569.47</v>
      </c>
      <c r="C5" s="2">
        <v>3386.26</v>
      </c>
      <c r="D5" s="2">
        <v>-1816.7900000000002</v>
      </c>
      <c r="E5" s="15">
        <v>-53.651816458275505</v>
      </c>
      <c r="F5" s="20"/>
      <c r="H5" s="20"/>
    </row>
    <row r="6" spans="1:8" ht="22.95" customHeight="1" x14ac:dyDescent="0.25">
      <c r="A6" s="1" t="s">
        <v>6</v>
      </c>
      <c r="B6" s="3">
        <v>12006.22</v>
      </c>
      <c r="C6" s="2">
        <v>19138.43</v>
      </c>
      <c r="D6" s="2">
        <v>-7132.2100000000009</v>
      </c>
      <c r="E6" s="15">
        <v>-37.266431990502888</v>
      </c>
      <c r="F6" s="20"/>
      <c r="H6" s="20"/>
    </row>
    <row r="7" spans="1:8" ht="22.95" customHeight="1" x14ac:dyDescent="0.25">
      <c r="A7" s="1" t="s">
        <v>7</v>
      </c>
      <c r="B7" s="3">
        <v>263.58</v>
      </c>
      <c r="C7" s="2">
        <v>0.14000000000000001</v>
      </c>
      <c r="D7" s="2">
        <v>263.44</v>
      </c>
      <c r="E7" s="15">
        <v>100</v>
      </c>
      <c r="F7" s="20"/>
      <c r="H7" s="20"/>
    </row>
    <row r="8" spans="1:8" ht="22.95" customHeight="1" x14ac:dyDescent="0.3">
      <c r="A8" s="6" t="s">
        <v>11</v>
      </c>
      <c r="B8" s="12">
        <v>4848433.96</v>
      </c>
      <c r="C8" s="12">
        <v>5528567.2999999989</v>
      </c>
      <c r="D8" s="12">
        <v>-680133.33999999892</v>
      </c>
      <c r="E8" s="16">
        <v>-12.30216262357879</v>
      </c>
      <c r="F8" s="20"/>
      <c r="H8" s="20"/>
    </row>
    <row r="9" spans="1:8" ht="22.95" customHeight="1" x14ac:dyDescent="0.25">
      <c r="A9" s="1" t="s">
        <v>8</v>
      </c>
      <c r="B9" s="3">
        <v>6308533.9800000004</v>
      </c>
      <c r="C9" s="3">
        <v>22269023.390000001</v>
      </c>
      <c r="D9" s="2">
        <v>-15960489.41</v>
      </c>
      <c r="E9" s="15">
        <v>-71.67125890741633</v>
      </c>
      <c r="F9" s="19"/>
      <c r="H9" s="20"/>
    </row>
    <row r="10" spans="1:8" ht="22.95" customHeight="1" x14ac:dyDescent="0.25">
      <c r="A10" s="1" t="s">
        <v>9</v>
      </c>
      <c r="B10" s="3">
        <v>-969846.03</v>
      </c>
      <c r="C10" s="3">
        <v>-5887069.7999999998</v>
      </c>
      <c r="D10" s="2">
        <v>4917223.7699999996</v>
      </c>
      <c r="E10" s="15">
        <v>-83.525827568750756</v>
      </c>
      <c r="F10" s="19"/>
      <c r="H10" s="20"/>
    </row>
    <row r="11" spans="1:8" ht="22.95" customHeight="1" x14ac:dyDescent="0.3">
      <c r="A11" s="7" t="s">
        <v>10</v>
      </c>
      <c r="B11" s="12">
        <v>5338687.95</v>
      </c>
      <c r="C11" s="12">
        <v>16381953.59</v>
      </c>
      <c r="D11" s="12">
        <v>-11043265.640000001</v>
      </c>
      <c r="E11" s="16">
        <v>-67.41116423831842</v>
      </c>
      <c r="F11" s="19"/>
      <c r="H11" s="20"/>
    </row>
    <row r="12" spans="1:8" ht="22.95" customHeight="1" thickBot="1" x14ac:dyDescent="0.35">
      <c r="A12" s="8" t="s">
        <v>3</v>
      </c>
      <c r="B12" s="13">
        <v>10187121.91</v>
      </c>
      <c r="C12" s="13">
        <v>21910520.890000001</v>
      </c>
      <c r="D12" s="13">
        <v>-11723398.98</v>
      </c>
      <c r="E12" s="17">
        <v>-53.505797688956726</v>
      </c>
      <c r="F12" s="19"/>
      <c r="H12" s="20"/>
    </row>
    <row r="13" spans="1:8" ht="15.6" thickTop="1" x14ac:dyDescent="0.25"/>
    <row r="14" spans="1:8" ht="22.8" x14ac:dyDescent="0.25">
      <c r="A14" s="4" t="s">
        <v>23</v>
      </c>
    </row>
    <row r="15" spans="1:8" ht="15.6" x14ac:dyDescent="0.3">
      <c r="A15" s="9" t="s">
        <v>26</v>
      </c>
    </row>
    <row r="16" spans="1:8" ht="22.95" customHeight="1" x14ac:dyDescent="0.25">
      <c r="A16" s="10" t="s">
        <v>12</v>
      </c>
      <c r="B16" s="5" t="s">
        <v>27</v>
      </c>
      <c r="C16" s="5" t="s">
        <v>0</v>
      </c>
      <c r="D16" s="5" t="s">
        <v>2</v>
      </c>
      <c r="E16" s="5" t="s">
        <v>24</v>
      </c>
    </row>
    <row r="17" spans="1:8" ht="22.95" customHeight="1" x14ac:dyDescent="0.25">
      <c r="A17" s="1" t="s">
        <v>4</v>
      </c>
      <c r="B17" s="11">
        <v>17902139.260000002</v>
      </c>
      <c r="C17" s="11">
        <v>17056365.899999999</v>
      </c>
      <c r="D17" s="11">
        <v>845773.36000000313</v>
      </c>
      <c r="E17" s="26">
        <v>4.9586961546128832</v>
      </c>
      <c r="H17" s="20"/>
    </row>
    <row r="18" spans="1:8" ht="22.95" customHeight="1" x14ac:dyDescent="0.25">
      <c r="A18" s="1" t="s">
        <v>5</v>
      </c>
      <c r="B18" s="3">
        <v>10293.039999999999</v>
      </c>
      <c r="C18" s="2">
        <v>9989.0499999999993</v>
      </c>
      <c r="D18" s="2">
        <v>303.98999999999978</v>
      </c>
      <c r="E18" s="27">
        <v>3.0432323394116541</v>
      </c>
      <c r="H18" s="20"/>
    </row>
    <row r="19" spans="1:8" ht="22.95" customHeight="1" x14ac:dyDescent="0.25">
      <c r="A19" s="1" t="s">
        <v>6</v>
      </c>
      <c r="B19" s="3">
        <v>22817.629999999997</v>
      </c>
      <c r="C19" s="2">
        <v>67214.33</v>
      </c>
      <c r="D19" s="2">
        <v>-44396.700000000004</v>
      </c>
      <c r="E19" s="27">
        <v>-66.052432569066752</v>
      </c>
      <c r="H19" s="20"/>
    </row>
    <row r="20" spans="1:8" ht="22.95" customHeight="1" x14ac:dyDescent="0.25">
      <c r="A20" s="1" t="s">
        <v>7</v>
      </c>
      <c r="B20" s="3">
        <v>2549.13</v>
      </c>
      <c r="C20" s="2">
        <v>388.37</v>
      </c>
      <c r="D20" s="2">
        <v>2160.7600000000002</v>
      </c>
      <c r="E20" s="27">
        <v>100</v>
      </c>
      <c r="H20" s="20"/>
    </row>
    <row r="21" spans="1:8" ht="22.95" customHeight="1" x14ac:dyDescent="0.3">
      <c r="A21" s="6" t="s">
        <v>11</v>
      </c>
      <c r="B21" s="12">
        <v>17937799.060000002</v>
      </c>
      <c r="C21" s="12">
        <v>17133957.649999999</v>
      </c>
      <c r="D21" s="12">
        <v>803841.41000000387</v>
      </c>
      <c r="E21" s="28">
        <v>4.691510428707077</v>
      </c>
      <c r="H21" s="20"/>
    </row>
    <row r="22" spans="1:8" ht="22.95" customHeight="1" x14ac:dyDescent="0.25">
      <c r="A22" s="1" t="s">
        <v>8</v>
      </c>
      <c r="B22" s="3">
        <v>51850449.600000009</v>
      </c>
      <c r="C22" s="3">
        <v>70319739.060000002</v>
      </c>
      <c r="D22" s="2">
        <v>-18469289.459999993</v>
      </c>
      <c r="E22" s="27">
        <v>-26.264729799752462</v>
      </c>
      <c r="H22" s="20"/>
    </row>
    <row r="23" spans="1:8" ht="22.95" customHeight="1" x14ac:dyDescent="0.25">
      <c r="A23" s="1" t="s">
        <v>9</v>
      </c>
      <c r="B23" s="3">
        <v>-5379984.9100000001</v>
      </c>
      <c r="C23" s="3">
        <v>-13151427.57</v>
      </c>
      <c r="D23" s="2">
        <v>7771442.6600000001</v>
      </c>
      <c r="E23" s="27">
        <v>-59.092008214588063</v>
      </c>
      <c r="H23" s="20"/>
    </row>
    <row r="24" spans="1:8" ht="22.95" customHeight="1" x14ac:dyDescent="0.3">
      <c r="A24" s="7" t="s">
        <v>10</v>
      </c>
      <c r="B24" s="12">
        <v>46470464.690000005</v>
      </c>
      <c r="C24" s="12">
        <v>57168311.489999995</v>
      </c>
      <c r="D24" s="12">
        <v>-10697846.79999999</v>
      </c>
      <c r="E24" s="28">
        <v>-18.712896220262305</v>
      </c>
      <c r="H24" s="20"/>
    </row>
    <row r="25" spans="1:8" ht="22.95" customHeight="1" thickBot="1" x14ac:dyDescent="0.35">
      <c r="A25" s="8" t="s">
        <v>3</v>
      </c>
      <c r="B25" s="13">
        <v>64408263.75</v>
      </c>
      <c r="C25" s="13">
        <v>74302269.140000001</v>
      </c>
      <c r="D25" s="13">
        <v>-9894005.3900000006</v>
      </c>
      <c r="E25" s="29">
        <v>-13.315885913736714</v>
      </c>
      <c r="H25" s="20"/>
    </row>
    <row r="26" spans="1:8" ht="15.6" thickTop="1" x14ac:dyDescent="0.25"/>
  </sheetData>
  <protectedRanges>
    <protectedRange sqref="D9 D4:D7" name="Out of State_1"/>
    <protectedRange sqref="D8 E4:E12 D11" name="Allegany_1"/>
    <protectedRange sqref="C4:C7" name="Out of State_3"/>
    <protectedRange sqref="B4:B12 C12:D12 C8:C11" name="Allegany_3"/>
    <protectedRange sqref="E3" name="Allegany_2"/>
    <protectedRange sqref="C25:D25 C24 C21:D21 B17:B21 C17:C20 B22:C23 B24:B25" name="Allegany_4"/>
    <protectedRange sqref="E17:E25 D24" name="Allegany_1_2"/>
    <protectedRange sqref="E16" name="Allegany_2_2"/>
  </protectedRanges>
  <pageMargins left="0.7" right="0.7" top="0.75" bottom="0.75" header="0.3" footer="0.3"/>
  <pageSetup orientation="portrait" horizontalDpi="1200" verticalDpi="1200" r:id="rId1"/>
  <headerFooter>
    <oddHeader>&amp;CInheritance and Estate Tax Comparative Summary
For The Month and Fiscal Year to Date 
Negative numbers are presented in parentheses and may not be read by all screen readers.</oddHeader>
  </headerFooter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D4B8B-904B-4A48-B6C1-524D839455F7}">
  <sheetPr codeName="Sheet12"/>
  <dimension ref="A1:H26"/>
  <sheetViews>
    <sheetView showGridLines="0" zoomScaleNormal="100" workbookViewId="0">
      <selection activeCell="A2" sqref="A2"/>
    </sheetView>
  </sheetViews>
  <sheetFormatPr defaultRowHeight="15" x14ac:dyDescent="0.25"/>
  <cols>
    <col min="1" max="1" width="51.26953125" customWidth="1"/>
    <col min="2" max="2" width="19.26953125" customWidth="1"/>
    <col min="3" max="4" width="18.7265625" customWidth="1"/>
    <col min="5" max="5" width="17.08984375" customWidth="1"/>
    <col min="6" max="6" width="9.7265625" bestFit="1" customWidth="1"/>
    <col min="7" max="8" width="7.7265625" bestFit="1" customWidth="1"/>
  </cols>
  <sheetData>
    <row r="1" spans="1:8" ht="22.8" x14ac:dyDescent="0.25">
      <c r="A1" s="4" t="s">
        <v>21</v>
      </c>
    </row>
    <row r="2" spans="1:8" ht="21" customHeight="1" x14ac:dyDescent="0.3">
      <c r="A2" s="9" t="s">
        <v>26</v>
      </c>
    </row>
    <row r="3" spans="1:8" ht="22.95" customHeight="1" x14ac:dyDescent="0.25">
      <c r="A3" s="10" t="s">
        <v>12</v>
      </c>
      <c r="B3" s="5" t="s">
        <v>0</v>
      </c>
      <c r="C3" s="5" t="s">
        <v>1</v>
      </c>
      <c r="D3" s="5" t="s">
        <v>2</v>
      </c>
      <c r="E3" s="5" t="s">
        <v>24</v>
      </c>
    </row>
    <row r="4" spans="1:8" ht="22.95" customHeight="1" x14ac:dyDescent="0.25">
      <c r="A4" s="1" t="s">
        <v>4</v>
      </c>
      <c r="B4" s="11">
        <v>4922580.83</v>
      </c>
      <c r="C4" s="11">
        <v>5266361.0199999996</v>
      </c>
      <c r="D4" s="11">
        <v>-343780.18999999948</v>
      </c>
      <c r="E4" s="14">
        <v>-6.5278508004754956</v>
      </c>
      <c r="F4" s="20"/>
      <c r="H4" s="20"/>
    </row>
    <row r="5" spans="1:8" ht="22.95" customHeight="1" x14ac:dyDescent="0.25">
      <c r="A5" s="1" t="s">
        <v>5</v>
      </c>
      <c r="B5" s="3">
        <v>704.59</v>
      </c>
      <c r="C5" s="2">
        <v>2634.24</v>
      </c>
      <c r="D5" s="2">
        <v>-1929.6499999999996</v>
      </c>
      <c r="E5" s="15">
        <v>-73.252626943634596</v>
      </c>
      <c r="F5" s="20"/>
      <c r="H5" s="20"/>
    </row>
    <row r="6" spans="1:8" ht="22.95" customHeight="1" x14ac:dyDescent="0.25">
      <c r="A6" s="1" t="s">
        <v>6</v>
      </c>
      <c r="B6" s="3">
        <v>7547.78</v>
      </c>
      <c r="C6" s="2">
        <v>43102.82</v>
      </c>
      <c r="D6" s="2">
        <v>-35555.040000000001</v>
      </c>
      <c r="E6" s="15">
        <v>-82.488895158135819</v>
      </c>
      <c r="F6" s="20"/>
      <c r="H6" s="20"/>
    </row>
    <row r="7" spans="1:8" ht="22.95" customHeight="1" x14ac:dyDescent="0.25">
      <c r="A7" s="1" t="s">
        <v>7</v>
      </c>
      <c r="B7" s="3">
        <v>17.73</v>
      </c>
      <c r="C7" s="2">
        <v>231.35</v>
      </c>
      <c r="D7" s="2">
        <v>-213.62</v>
      </c>
      <c r="E7" s="15">
        <v>-92.336287011022264</v>
      </c>
      <c r="F7" s="20"/>
      <c r="H7" s="20"/>
    </row>
    <row r="8" spans="1:8" ht="22.95" customHeight="1" x14ac:dyDescent="0.3">
      <c r="A8" s="6" t="s">
        <v>11</v>
      </c>
      <c r="B8" s="12">
        <v>4930850.9300000006</v>
      </c>
      <c r="C8" s="12">
        <v>5312329.43</v>
      </c>
      <c r="D8" s="12">
        <v>-381478.49999999907</v>
      </c>
      <c r="E8" s="16">
        <v>-7.1810023272596464</v>
      </c>
      <c r="F8" s="20"/>
      <c r="H8" s="20"/>
    </row>
    <row r="9" spans="1:8" ht="22.95" customHeight="1" x14ac:dyDescent="0.25">
      <c r="A9" s="1" t="s">
        <v>8</v>
      </c>
      <c r="B9" s="3">
        <v>14321052.800000001</v>
      </c>
      <c r="C9" s="3">
        <v>11340512.869999999</v>
      </c>
      <c r="D9" s="2">
        <v>2980539.9300000016</v>
      </c>
      <c r="E9" s="15">
        <v>26.282232242641086</v>
      </c>
      <c r="F9" s="19"/>
      <c r="H9" s="20"/>
    </row>
    <row r="10" spans="1:8" ht="22.95" customHeight="1" x14ac:dyDescent="0.25">
      <c r="A10" s="1" t="s">
        <v>9</v>
      </c>
      <c r="B10" s="3">
        <v>-2207030.0299999998</v>
      </c>
      <c r="C10" s="3">
        <v>-4871513.28</v>
      </c>
      <c r="D10" s="2">
        <v>2664483.2500000005</v>
      </c>
      <c r="E10" s="15">
        <v>-54.695186010044097</v>
      </c>
      <c r="F10" s="19"/>
      <c r="H10" s="20"/>
    </row>
    <row r="11" spans="1:8" ht="22.95" customHeight="1" x14ac:dyDescent="0.3">
      <c r="A11" s="7" t="s">
        <v>10</v>
      </c>
      <c r="B11" s="12">
        <v>12114022.770000001</v>
      </c>
      <c r="C11" s="12">
        <v>6468999.5899999989</v>
      </c>
      <c r="D11" s="12">
        <v>5645023.1800000025</v>
      </c>
      <c r="E11" s="16">
        <v>87.262691880925018</v>
      </c>
      <c r="F11" s="19"/>
      <c r="H11" s="20"/>
    </row>
    <row r="12" spans="1:8" ht="22.95" customHeight="1" thickBot="1" x14ac:dyDescent="0.35">
      <c r="A12" s="8" t="s">
        <v>3</v>
      </c>
      <c r="B12" s="13">
        <v>17044873.700000003</v>
      </c>
      <c r="C12" s="13">
        <v>11781329.02</v>
      </c>
      <c r="D12" s="13">
        <v>5263544.6800000034</v>
      </c>
      <c r="E12" s="17">
        <v>44.677002662981423</v>
      </c>
      <c r="F12" s="19"/>
      <c r="H12" s="20"/>
    </row>
    <row r="13" spans="1:8" ht="15.6" thickTop="1" x14ac:dyDescent="0.25"/>
    <row r="14" spans="1:8" ht="22.8" x14ac:dyDescent="0.25">
      <c r="A14" s="4" t="s">
        <v>23</v>
      </c>
    </row>
    <row r="15" spans="1:8" ht="15.6" x14ac:dyDescent="0.3">
      <c r="A15" s="9" t="s">
        <v>26</v>
      </c>
    </row>
    <row r="16" spans="1:8" ht="22.95" customHeight="1" x14ac:dyDescent="0.25">
      <c r="A16" s="10" t="s">
        <v>12</v>
      </c>
      <c r="B16" s="5" t="s">
        <v>27</v>
      </c>
      <c r="C16" s="5" t="s">
        <v>0</v>
      </c>
      <c r="D16" s="5" t="s">
        <v>2</v>
      </c>
      <c r="E16" s="5" t="s">
        <v>24</v>
      </c>
    </row>
    <row r="17" spans="1:8" ht="22.95" customHeight="1" x14ac:dyDescent="0.25">
      <c r="A17" s="1" t="s">
        <v>4</v>
      </c>
      <c r="B17" s="11">
        <v>13067544.57</v>
      </c>
      <c r="C17" s="11">
        <v>11550323.43</v>
      </c>
      <c r="D17" s="11">
        <v>1517221.1400000006</v>
      </c>
      <c r="E17" s="21">
        <v>13.135745931228875</v>
      </c>
      <c r="G17" s="25"/>
      <c r="H17" s="20"/>
    </row>
    <row r="18" spans="1:8" ht="22.95" customHeight="1" x14ac:dyDescent="0.25">
      <c r="A18" s="1" t="s">
        <v>5</v>
      </c>
      <c r="B18" s="3">
        <v>8723.57</v>
      </c>
      <c r="C18" s="2">
        <v>6602.79</v>
      </c>
      <c r="D18" s="2">
        <v>2120.7799999999997</v>
      </c>
      <c r="E18" s="22">
        <v>32.119452534458915</v>
      </c>
      <c r="G18" s="25"/>
      <c r="H18" s="20"/>
    </row>
    <row r="19" spans="1:8" ht="22.95" customHeight="1" x14ac:dyDescent="0.25">
      <c r="A19" s="1" t="s">
        <v>6</v>
      </c>
      <c r="B19" s="3">
        <v>10811.41</v>
      </c>
      <c r="C19" s="2">
        <v>48075.9</v>
      </c>
      <c r="D19" s="2">
        <v>-37264.490000000005</v>
      </c>
      <c r="E19" s="22">
        <v>-77.511788650862499</v>
      </c>
      <c r="G19" s="25"/>
      <c r="H19" s="20"/>
    </row>
    <row r="20" spans="1:8" ht="22.95" customHeight="1" x14ac:dyDescent="0.25">
      <c r="A20" s="1" t="s">
        <v>7</v>
      </c>
      <c r="B20" s="3">
        <v>2285.5500000000002</v>
      </c>
      <c r="C20" s="2">
        <v>388.23</v>
      </c>
      <c r="D20" s="2">
        <v>1897.3200000000002</v>
      </c>
      <c r="E20" s="22">
        <v>100</v>
      </c>
      <c r="G20" s="25"/>
      <c r="H20" s="20"/>
    </row>
    <row r="21" spans="1:8" ht="22.95" customHeight="1" x14ac:dyDescent="0.3">
      <c r="A21" s="6" t="s">
        <v>11</v>
      </c>
      <c r="B21" s="12">
        <v>13089365.100000001</v>
      </c>
      <c r="C21" s="12">
        <v>11605390.35</v>
      </c>
      <c r="D21" s="12">
        <v>1483974.7500000019</v>
      </c>
      <c r="E21" s="23">
        <v>12.786943870440359</v>
      </c>
      <c r="G21" s="25"/>
      <c r="H21" s="20"/>
    </row>
    <row r="22" spans="1:8" ht="22.95" customHeight="1" x14ac:dyDescent="0.25">
      <c r="A22" s="1" t="s">
        <v>8</v>
      </c>
      <c r="B22" s="3">
        <v>45541915.620000005</v>
      </c>
      <c r="C22" s="3">
        <v>48050715.669999994</v>
      </c>
      <c r="D22" s="2">
        <v>-2508800.0499999896</v>
      </c>
      <c r="E22" s="22">
        <v>-5.2211502264186569</v>
      </c>
      <c r="G22" s="25"/>
      <c r="H22" s="20"/>
    </row>
    <row r="23" spans="1:8" ht="22.95" customHeight="1" x14ac:dyDescent="0.25">
      <c r="A23" s="1" t="s">
        <v>9</v>
      </c>
      <c r="B23" s="3">
        <v>-4410138.88</v>
      </c>
      <c r="C23" s="3">
        <v>-7264357.7700000005</v>
      </c>
      <c r="D23" s="2">
        <v>2854218.8900000006</v>
      </c>
      <c r="E23" s="22">
        <v>-39.290725765011445</v>
      </c>
      <c r="G23" s="25"/>
      <c r="H23" s="20"/>
    </row>
    <row r="24" spans="1:8" ht="22.95" customHeight="1" x14ac:dyDescent="0.3">
      <c r="A24" s="7" t="s">
        <v>10</v>
      </c>
      <c r="B24" s="12">
        <v>41131776.740000002</v>
      </c>
      <c r="C24" s="12">
        <v>40786357.899999999</v>
      </c>
      <c r="D24" s="12">
        <v>345418.84000000358</v>
      </c>
      <c r="E24" s="23">
        <v>0.84689797712975878</v>
      </c>
      <c r="G24" s="25"/>
      <c r="H24" s="20"/>
    </row>
    <row r="25" spans="1:8" ht="22.95" customHeight="1" thickBot="1" x14ac:dyDescent="0.35">
      <c r="A25" s="8" t="s">
        <v>3</v>
      </c>
      <c r="B25" s="13">
        <v>54221141.840000004</v>
      </c>
      <c r="C25" s="13">
        <v>52391748.25</v>
      </c>
      <c r="D25" s="13">
        <v>1829393.5900000036</v>
      </c>
      <c r="E25" s="24">
        <v>3.4917590099696727</v>
      </c>
      <c r="G25" s="25"/>
      <c r="H25" s="20"/>
    </row>
    <row r="26" spans="1:8" ht="15.6" thickTop="1" x14ac:dyDescent="0.25"/>
  </sheetData>
  <protectedRanges>
    <protectedRange sqref="D4:D7 D9" name="Out of State_1"/>
    <protectedRange sqref="E4:E12 D11 D8" name="Allegany_1"/>
    <protectedRange sqref="C4:C7" name="Out of State_3"/>
    <protectedRange sqref="C8:C11 B4:B12 C12:D12" name="Allegany_3"/>
    <protectedRange sqref="E3" name="Allegany_2"/>
    <protectedRange sqref="C25:D25 C24 C21:D21 B17:B21 C17:C20 B22:C23 B24:B25" name="Allegany_4"/>
    <protectedRange sqref="E17:E25 D24 G17:G25" name="Allegany_1_2"/>
    <protectedRange sqref="E16" name="Allegany_2_2"/>
  </protectedRanges>
  <pageMargins left="0.7" right="0.7" top="0.75" bottom="0.75" header="0.3" footer="0.3"/>
  <pageSetup orientation="portrait" horizontalDpi="1200" verticalDpi="1200" r:id="rId1"/>
  <headerFooter>
    <oddHeader>&amp;CInheritance and Estate Tax Comparative Summary
For The Month and Fiscal Year to Date 
Negative numbers are presented in parentheses and may not be read by all screen readers.</oddHeader>
  </headerFooter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55CC3-DDC2-429F-8A72-11975C4A1967}">
  <sheetPr codeName="Sheet13"/>
  <dimension ref="A1:H26"/>
  <sheetViews>
    <sheetView showGridLines="0" zoomScaleNormal="100" workbookViewId="0">
      <selection activeCell="A2" sqref="A2"/>
    </sheetView>
  </sheetViews>
  <sheetFormatPr defaultRowHeight="15" x14ac:dyDescent="0.25"/>
  <cols>
    <col min="1" max="1" width="51.26953125" customWidth="1"/>
    <col min="2" max="2" width="19.26953125" customWidth="1"/>
    <col min="3" max="4" width="18.7265625" customWidth="1"/>
    <col min="5" max="5" width="17.08984375" customWidth="1"/>
    <col min="6" max="6" width="9.7265625" bestFit="1" customWidth="1"/>
    <col min="7" max="7" width="7.7265625" bestFit="1" customWidth="1"/>
    <col min="8" max="8" width="10.1796875" customWidth="1"/>
  </cols>
  <sheetData>
    <row r="1" spans="1:8" ht="22.8" x14ac:dyDescent="0.25">
      <c r="A1" s="4" t="s">
        <v>22</v>
      </c>
    </row>
    <row r="2" spans="1:8" ht="21" customHeight="1" x14ac:dyDescent="0.3">
      <c r="A2" s="9" t="s">
        <v>26</v>
      </c>
    </row>
    <row r="3" spans="1:8" ht="22.95" customHeight="1" x14ac:dyDescent="0.25">
      <c r="A3" s="10" t="s">
        <v>12</v>
      </c>
      <c r="B3" s="5" t="s">
        <v>0</v>
      </c>
      <c r="C3" s="5" t="s">
        <v>1</v>
      </c>
      <c r="D3" s="5" t="s">
        <v>2</v>
      </c>
      <c r="E3" s="5" t="s">
        <v>24</v>
      </c>
    </row>
    <row r="4" spans="1:8" ht="22.95" customHeight="1" x14ac:dyDescent="0.25">
      <c r="A4" s="1" t="s">
        <v>4</v>
      </c>
      <c r="B4" s="11">
        <v>8144963.7400000002</v>
      </c>
      <c r="C4" s="11">
        <v>6283962.4100000001</v>
      </c>
      <c r="D4" s="11">
        <v>1861001.33</v>
      </c>
      <c r="E4" s="14">
        <v>29.615093289522083</v>
      </c>
      <c r="F4" s="20"/>
      <c r="H4" s="20"/>
    </row>
    <row r="5" spans="1:8" ht="22.95" customHeight="1" x14ac:dyDescent="0.25">
      <c r="A5" s="1" t="s">
        <v>5</v>
      </c>
      <c r="B5" s="3">
        <v>8018.98</v>
      </c>
      <c r="C5" s="2">
        <v>3968.55</v>
      </c>
      <c r="D5" s="2">
        <v>4050.4299999999994</v>
      </c>
      <c r="E5" s="15">
        <v>100</v>
      </c>
      <c r="F5" s="20"/>
      <c r="H5" s="20"/>
    </row>
    <row r="6" spans="1:8" ht="22.95" customHeight="1" x14ac:dyDescent="0.25">
      <c r="A6" s="1" t="s">
        <v>6</v>
      </c>
      <c r="B6" s="3">
        <v>3263.63</v>
      </c>
      <c r="C6" s="2">
        <v>4973.08</v>
      </c>
      <c r="D6" s="2">
        <v>-1709.4499999999998</v>
      </c>
      <c r="E6" s="15">
        <v>-34.374069992841456</v>
      </c>
      <c r="F6" s="20"/>
      <c r="H6" s="20"/>
    </row>
    <row r="7" spans="1:8" ht="22.95" customHeight="1" x14ac:dyDescent="0.25">
      <c r="A7" s="1" t="s">
        <v>7</v>
      </c>
      <c r="B7" s="3">
        <v>2267.8200000000002</v>
      </c>
      <c r="C7" s="2">
        <v>156.88</v>
      </c>
      <c r="D7" s="2">
        <v>2110.94</v>
      </c>
      <c r="E7" s="15">
        <v>100</v>
      </c>
      <c r="F7" s="20"/>
      <c r="H7" s="20"/>
    </row>
    <row r="8" spans="1:8" ht="22.95" customHeight="1" x14ac:dyDescent="0.3">
      <c r="A8" s="6" t="s">
        <v>11</v>
      </c>
      <c r="B8" s="12">
        <v>8158514.1700000009</v>
      </c>
      <c r="C8" s="12">
        <v>6293060.9199999999</v>
      </c>
      <c r="D8" s="12">
        <v>1865453.2500000009</v>
      </c>
      <c r="E8" s="16">
        <v>29.643019092209915</v>
      </c>
      <c r="F8" s="20"/>
      <c r="H8" s="20"/>
    </row>
    <row r="9" spans="1:8" ht="22.95" customHeight="1" x14ac:dyDescent="0.25">
      <c r="A9" s="1" t="s">
        <v>8</v>
      </c>
      <c r="B9" s="3">
        <v>16422158.67</v>
      </c>
      <c r="C9" s="3">
        <v>23417468.109999999</v>
      </c>
      <c r="D9" s="2">
        <v>-6995309.4399999995</v>
      </c>
      <c r="E9" s="15">
        <v>-29.872185187316564</v>
      </c>
      <c r="F9" s="19"/>
      <c r="H9" s="20"/>
    </row>
    <row r="10" spans="1:8" ht="22.95" customHeight="1" x14ac:dyDescent="0.25">
      <c r="A10" s="1" t="s">
        <v>9</v>
      </c>
      <c r="B10" s="3">
        <v>-2203108.85</v>
      </c>
      <c r="C10" s="3">
        <v>-529839</v>
      </c>
      <c r="D10" s="2">
        <v>-1673269.85</v>
      </c>
      <c r="E10" s="15">
        <v>100</v>
      </c>
      <c r="F10" s="19"/>
      <c r="H10" s="20"/>
    </row>
    <row r="11" spans="1:8" ht="22.95" customHeight="1" x14ac:dyDescent="0.3">
      <c r="A11" s="7" t="s">
        <v>10</v>
      </c>
      <c r="B11" s="12">
        <v>14219049.82</v>
      </c>
      <c r="C11" s="12">
        <v>22887629.109999999</v>
      </c>
      <c r="D11" s="12">
        <v>-8668579.2899999991</v>
      </c>
      <c r="E11" s="16">
        <v>-37.874518362465722</v>
      </c>
      <c r="F11" s="19"/>
      <c r="H11" s="20"/>
    </row>
    <row r="12" spans="1:8" ht="22.95" customHeight="1" thickBot="1" x14ac:dyDescent="0.35">
      <c r="A12" s="8" t="s">
        <v>3</v>
      </c>
      <c r="B12" s="13">
        <v>22377563.990000002</v>
      </c>
      <c r="C12" s="13">
        <v>29180690.030000001</v>
      </c>
      <c r="D12" s="13">
        <v>-6803126.0399999991</v>
      </c>
      <c r="E12" s="17">
        <v>-23.313794269449627</v>
      </c>
      <c r="F12" s="19"/>
      <c r="H12" s="20"/>
    </row>
    <row r="13" spans="1:8" ht="15.6" thickTop="1" x14ac:dyDescent="0.25"/>
    <row r="14" spans="1:8" ht="22.8" x14ac:dyDescent="0.25">
      <c r="A14" s="4" t="s">
        <v>23</v>
      </c>
    </row>
    <row r="15" spans="1:8" ht="15.6" x14ac:dyDescent="0.3">
      <c r="A15" s="9" t="s">
        <v>26</v>
      </c>
    </row>
    <row r="16" spans="1:8" ht="22.95" customHeight="1" x14ac:dyDescent="0.25">
      <c r="A16" s="10" t="s">
        <v>12</v>
      </c>
      <c r="B16" s="5" t="s">
        <v>27</v>
      </c>
      <c r="C16" s="5" t="s">
        <v>0</v>
      </c>
      <c r="D16" s="5" t="s">
        <v>2</v>
      </c>
      <c r="E16" s="5" t="s">
        <v>24</v>
      </c>
    </row>
    <row r="17" spans="1:8" ht="22.95" customHeight="1" x14ac:dyDescent="0.25">
      <c r="A17" s="1" t="s">
        <v>4</v>
      </c>
      <c r="B17" s="11">
        <v>8144963.7400000002</v>
      </c>
      <c r="C17" s="11">
        <v>6283962.4100000001</v>
      </c>
      <c r="D17" s="11">
        <v>1861001.33</v>
      </c>
      <c r="E17" s="21">
        <v>29.615093289522083</v>
      </c>
      <c r="H17" s="20"/>
    </row>
    <row r="18" spans="1:8" ht="22.95" customHeight="1" x14ac:dyDescent="0.25">
      <c r="A18" s="1" t="s">
        <v>5</v>
      </c>
      <c r="B18" s="3">
        <v>8018.98</v>
      </c>
      <c r="C18" s="2">
        <v>3968.55</v>
      </c>
      <c r="D18" s="2">
        <v>4050.4299999999994</v>
      </c>
      <c r="E18" s="22">
        <v>100</v>
      </c>
      <c r="H18" s="20"/>
    </row>
    <row r="19" spans="1:8" ht="22.95" customHeight="1" x14ac:dyDescent="0.25">
      <c r="A19" s="1" t="s">
        <v>6</v>
      </c>
      <c r="B19" s="3">
        <v>3263.63</v>
      </c>
      <c r="C19" s="2">
        <v>4973.08</v>
      </c>
      <c r="D19" s="2">
        <v>-1709.4499999999998</v>
      </c>
      <c r="E19" s="22">
        <v>-34.374069992841456</v>
      </c>
      <c r="H19" s="20"/>
    </row>
    <row r="20" spans="1:8" ht="22.95" customHeight="1" x14ac:dyDescent="0.25">
      <c r="A20" s="1" t="s">
        <v>7</v>
      </c>
      <c r="B20" s="3">
        <v>2267.8200000000002</v>
      </c>
      <c r="C20" s="2">
        <v>156.88</v>
      </c>
      <c r="D20" s="2">
        <v>2110.94</v>
      </c>
      <c r="E20" s="22">
        <v>100</v>
      </c>
      <c r="H20" s="20"/>
    </row>
    <row r="21" spans="1:8" ht="22.95" customHeight="1" x14ac:dyDescent="0.3">
      <c r="A21" s="6" t="s">
        <v>11</v>
      </c>
      <c r="B21" s="12">
        <v>8158514.1700000009</v>
      </c>
      <c r="C21" s="12">
        <v>6293060.9199999999</v>
      </c>
      <c r="D21" s="12">
        <v>1865453.2500000009</v>
      </c>
      <c r="E21" s="23">
        <v>29.643019092209915</v>
      </c>
      <c r="H21" s="20"/>
    </row>
    <row r="22" spans="1:8" ht="22.95" customHeight="1" x14ac:dyDescent="0.25">
      <c r="A22" s="1" t="s">
        <v>8</v>
      </c>
      <c r="B22" s="3">
        <v>31220862.82</v>
      </c>
      <c r="C22" s="3">
        <v>36710202.799999997</v>
      </c>
      <c r="D22" s="2">
        <v>-5489339.9799999967</v>
      </c>
      <c r="E22" s="22">
        <v>-14.953172582309998</v>
      </c>
      <c r="H22" s="20"/>
    </row>
    <row r="23" spans="1:8" ht="22.95" customHeight="1" x14ac:dyDescent="0.25">
      <c r="A23" s="1" t="s">
        <v>9</v>
      </c>
      <c r="B23" s="3">
        <v>-2203108.85</v>
      </c>
      <c r="C23" s="3">
        <v>-2392844.4900000002</v>
      </c>
      <c r="D23" s="2">
        <v>189735.64000000013</v>
      </c>
      <c r="E23" s="22">
        <v>-7.9292925550711448</v>
      </c>
      <c r="H23" s="20"/>
    </row>
    <row r="24" spans="1:8" ht="22.95" customHeight="1" x14ac:dyDescent="0.3">
      <c r="A24" s="7" t="s">
        <v>10</v>
      </c>
      <c r="B24" s="12">
        <v>29017753.969999999</v>
      </c>
      <c r="C24" s="12">
        <v>34317358.310000002</v>
      </c>
      <c r="D24" s="12">
        <v>-5299604.3400000036</v>
      </c>
      <c r="E24" s="23">
        <v>-15.442926265264745</v>
      </c>
      <c r="H24" s="20"/>
    </row>
    <row r="25" spans="1:8" ht="22.95" customHeight="1" thickBot="1" x14ac:dyDescent="0.35">
      <c r="A25" s="8" t="s">
        <v>3</v>
      </c>
      <c r="B25" s="13">
        <v>37176268.140000001</v>
      </c>
      <c r="C25" s="13">
        <v>40610419.230000004</v>
      </c>
      <c r="D25" s="13">
        <v>-3434151.0900000036</v>
      </c>
      <c r="E25" s="24">
        <v>-8.4563300628600864</v>
      </c>
      <c r="H25" s="20"/>
    </row>
    <row r="26" spans="1:8" ht="15.6" thickTop="1" x14ac:dyDescent="0.25"/>
  </sheetData>
  <protectedRanges>
    <protectedRange sqref="D9 D4:D7" name="Out of State_1"/>
    <protectedRange sqref="D11 D8 E4:E12" name="Allegany_1"/>
    <protectedRange sqref="C4:C7" name="Out of State_3"/>
    <protectedRange sqref="C12:D12 C8:C11 B4:B12" name="Allegany_3"/>
    <protectedRange sqref="E3" name="Allegany_2"/>
    <protectedRange sqref="B17:C25" name="Allegany_4"/>
    <protectedRange sqref="E17:E25" name="Allegany_1_2"/>
    <protectedRange sqref="E16" name="Allegany_2_2"/>
  </protectedRanges>
  <pageMargins left="0.7" right="0.7" top="0.75" bottom="0.75" header="0.3" footer="0.3"/>
  <pageSetup orientation="portrait" horizontalDpi="1200" verticalDpi="1200" r:id="rId1"/>
  <headerFooter>
    <oddHeader>&amp;CInheritance and Estate Tax Comparative Summary
For The Month and Fiscal Year to Date 
Negative numbers are presented in parentheses and may not be read by all screen readers.</oddHeader>
  </headerFooter>
  <tableParts count="2">
    <tablePart r:id="rId2"/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B2D28-B5AB-4CD1-AC2B-5F77CE364E5E}">
  <dimension ref="A1:H26"/>
  <sheetViews>
    <sheetView showGridLines="0" zoomScaleNormal="100" workbookViewId="0">
      <selection activeCell="A2" sqref="A2"/>
    </sheetView>
  </sheetViews>
  <sheetFormatPr defaultRowHeight="15" x14ac:dyDescent="0.25"/>
  <cols>
    <col min="1" max="1" width="51.26953125" customWidth="1"/>
    <col min="2" max="2" width="19.26953125" customWidth="1"/>
    <col min="3" max="4" width="18.7265625" customWidth="1"/>
    <col min="5" max="5" width="17.08984375" customWidth="1"/>
    <col min="6" max="6" width="10.7265625" bestFit="1" customWidth="1"/>
    <col min="7" max="7" width="9.90625" customWidth="1"/>
    <col min="8" max="8" width="7.7265625" bestFit="1" customWidth="1"/>
  </cols>
  <sheetData>
    <row r="1" spans="1:8" ht="22.8" x14ac:dyDescent="0.25">
      <c r="A1" s="4" t="s">
        <v>25</v>
      </c>
    </row>
    <row r="2" spans="1:8" ht="21" customHeight="1" x14ac:dyDescent="0.3">
      <c r="A2" s="9" t="s">
        <v>26</v>
      </c>
    </row>
    <row r="3" spans="1:8" ht="22.95" customHeight="1" x14ac:dyDescent="0.25">
      <c r="A3" s="10" t="s">
        <v>12</v>
      </c>
      <c r="B3" s="5" t="s">
        <v>0</v>
      </c>
      <c r="C3" s="5" t="s">
        <v>1</v>
      </c>
      <c r="D3" s="5" t="s">
        <v>2</v>
      </c>
      <c r="E3" s="5" t="s">
        <v>24</v>
      </c>
    </row>
    <row r="4" spans="1:8" ht="22.95" customHeight="1" x14ac:dyDescent="0.25">
      <c r="A4" s="1" t="s">
        <v>4</v>
      </c>
      <c r="B4" s="11">
        <v>0</v>
      </c>
      <c r="C4" s="11">
        <v>0</v>
      </c>
      <c r="D4" s="11">
        <f>AugustTaxTable2[[#This Row],[2024]]-AugustTaxTable2[[#This Row],[2023]]</f>
        <v>0</v>
      </c>
      <c r="E4" s="30">
        <v>0</v>
      </c>
    </row>
    <row r="5" spans="1:8" ht="22.95" customHeight="1" x14ac:dyDescent="0.25">
      <c r="A5" s="1" t="s">
        <v>5</v>
      </c>
      <c r="B5" s="3">
        <v>0</v>
      </c>
      <c r="C5" s="2">
        <v>0</v>
      </c>
      <c r="D5" s="2">
        <f>AugustTaxTable2[[#This Row],[2024]]-AugustTaxTable2[[#This Row],[2023]]</f>
        <v>0</v>
      </c>
      <c r="E5" s="30">
        <v>0</v>
      </c>
    </row>
    <row r="6" spans="1:8" ht="22.95" customHeight="1" x14ac:dyDescent="0.25">
      <c r="A6" s="1" t="s">
        <v>6</v>
      </c>
      <c r="B6" s="3">
        <v>0</v>
      </c>
      <c r="C6" s="2">
        <v>0</v>
      </c>
      <c r="D6" s="2">
        <f>AugustTaxTable2[[#This Row],[2024]]-AugustTaxTable2[[#This Row],[2023]]</f>
        <v>0</v>
      </c>
      <c r="E6" s="30">
        <v>0</v>
      </c>
    </row>
    <row r="7" spans="1:8" ht="22.95" customHeight="1" x14ac:dyDescent="0.25">
      <c r="A7" s="1" t="s">
        <v>7</v>
      </c>
      <c r="B7" s="3">
        <v>0</v>
      </c>
      <c r="C7" s="2">
        <v>0</v>
      </c>
      <c r="D7" s="2">
        <f>AugustTaxTable2[[#This Row],[2024]]-AugustTaxTable2[[#This Row],[2023]]</f>
        <v>0</v>
      </c>
      <c r="E7" s="30">
        <v>0</v>
      </c>
    </row>
    <row r="8" spans="1:8" ht="22.95" customHeight="1" x14ac:dyDescent="0.3">
      <c r="A8" s="6" t="s">
        <v>11</v>
      </c>
      <c r="B8" s="12">
        <v>0</v>
      </c>
      <c r="C8" s="12">
        <v>0</v>
      </c>
      <c r="D8" s="12">
        <f>AugustTaxTable2[[#This Row],[2024]]-AugustTaxTable2[[#This Row],[2023]]</f>
        <v>0</v>
      </c>
      <c r="E8" s="31">
        <v>0</v>
      </c>
    </row>
    <row r="9" spans="1:8" ht="22.95" customHeight="1" x14ac:dyDescent="0.25">
      <c r="A9" s="1" t="s">
        <v>8</v>
      </c>
      <c r="B9" s="3">
        <v>14798704.15</v>
      </c>
      <c r="C9" s="3">
        <v>13292734.689999999</v>
      </c>
      <c r="D9" s="2">
        <v>1505969.4600000009</v>
      </c>
      <c r="E9" s="15">
        <v>11.329267416530381</v>
      </c>
      <c r="F9" s="19"/>
      <c r="H9" s="20"/>
    </row>
    <row r="10" spans="1:8" ht="22.95" customHeight="1" x14ac:dyDescent="0.25">
      <c r="A10" s="1" t="s">
        <v>9</v>
      </c>
      <c r="B10" s="3">
        <v>0</v>
      </c>
      <c r="C10" s="3">
        <v>-1863005.49</v>
      </c>
      <c r="D10" s="2">
        <v>1863005.49</v>
      </c>
      <c r="E10" s="15">
        <v>-100</v>
      </c>
      <c r="F10" s="19"/>
      <c r="H10" s="20"/>
    </row>
    <row r="11" spans="1:8" ht="22.95" customHeight="1" x14ac:dyDescent="0.3">
      <c r="A11" s="7" t="s">
        <v>10</v>
      </c>
      <c r="B11" s="12">
        <v>14798704.15</v>
      </c>
      <c r="C11" s="12">
        <v>11429729.199999999</v>
      </c>
      <c r="D11" s="12">
        <v>3368974.9500000011</v>
      </c>
      <c r="E11" s="16">
        <v>29.475544792434818</v>
      </c>
      <c r="F11" s="19"/>
      <c r="H11" s="20"/>
    </row>
    <row r="12" spans="1:8" ht="22.95" customHeight="1" thickBot="1" x14ac:dyDescent="0.35">
      <c r="A12" s="8" t="s">
        <v>3</v>
      </c>
      <c r="B12" s="13">
        <v>14798704.15</v>
      </c>
      <c r="C12" s="13">
        <v>11429729.199999999</v>
      </c>
      <c r="D12" s="13">
        <v>3368974.9500000011</v>
      </c>
      <c r="E12" s="17">
        <v>29.475544792434818</v>
      </c>
      <c r="F12" s="19"/>
      <c r="H12" s="20"/>
    </row>
    <row r="13" spans="1:8" ht="15.6" thickTop="1" x14ac:dyDescent="0.25"/>
    <row r="14" spans="1:8" ht="22.8" x14ac:dyDescent="0.25">
      <c r="A14" s="4" t="s">
        <v>23</v>
      </c>
    </row>
    <row r="15" spans="1:8" ht="15.6" x14ac:dyDescent="0.3">
      <c r="A15" s="9" t="s">
        <v>26</v>
      </c>
    </row>
    <row r="16" spans="1:8" ht="22.95" customHeight="1" x14ac:dyDescent="0.25">
      <c r="A16" s="10" t="s">
        <v>12</v>
      </c>
      <c r="B16" s="5" t="s">
        <v>27</v>
      </c>
      <c r="C16" s="5" t="s">
        <v>0</v>
      </c>
      <c r="D16" s="5" t="s">
        <v>2</v>
      </c>
      <c r="E16" s="5" t="s">
        <v>24</v>
      </c>
    </row>
    <row r="17" spans="1:5" ht="22.95" customHeight="1" x14ac:dyDescent="0.25">
      <c r="A17" s="1" t="s">
        <v>4</v>
      </c>
      <c r="B17" s="11">
        <f t="shared" ref="B17:B21" si="0">B4</f>
        <v>0</v>
      </c>
      <c r="C17" s="11">
        <f t="shared" ref="C17:C21" si="1">C4</f>
        <v>0</v>
      </c>
      <c r="D17" s="11">
        <f>FiscalYearToDate5618[[#This Row],[2025]]-FiscalYearToDate5618[[#This Row],[2024]]</f>
        <v>0</v>
      </c>
      <c r="E17" s="14">
        <v>0</v>
      </c>
    </row>
    <row r="18" spans="1:5" ht="22.95" customHeight="1" x14ac:dyDescent="0.25">
      <c r="A18" s="1" t="s">
        <v>5</v>
      </c>
      <c r="B18" s="3">
        <f t="shared" si="0"/>
        <v>0</v>
      </c>
      <c r="C18" s="2">
        <f t="shared" si="1"/>
        <v>0</v>
      </c>
      <c r="D18" s="2">
        <f>FiscalYearToDate5618[[#This Row],[2025]]-FiscalYearToDate5618[[#This Row],[2024]]</f>
        <v>0</v>
      </c>
      <c r="E18" s="15">
        <v>0</v>
      </c>
    </row>
    <row r="19" spans="1:5" ht="22.95" customHeight="1" x14ac:dyDescent="0.25">
      <c r="A19" s="1" t="s">
        <v>6</v>
      </c>
      <c r="B19" s="3">
        <f t="shared" si="0"/>
        <v>0</v>
      </c>
      <c r="C19" s="2">
        <f t="shared" si="1"/>
        <v>0</v>
      </c>
      <c r="D19" s="2">
        <f>FiscalYearToDate5618[[#This Row],[2025]]-FiscalYearToDate5618[[#This Row],[2024]]</f>
        <v>0</v>
      </c>
      <c r="E19" s="15">
        <v>0</v>
      </c>
    </row>
    <row r="20" spans="1:5" ht="22.95" customHeight="1" x14ac:dyDescent="0.25">
      <c r="A20" s="1" t="s">
        <v>7</v>
      </c>
      <c r="B20" s="3">
        <f t="shared" si="0"/>
        <v>0</v>
      </c>
      <c r="C20" s="2">
        <f t="shared" si="1"/>
        <v>0</v>
      </c>
      <c r="D20" s="2">
        <f>FiscalYearToDate5618[[#This Row],[2025]]-FiscalYearToDate5618[[#This Row],[2024]]</f>
        <v>0</v>
      </c>
      <c r="E20" s="15">
        <v>0</v>
      </c>
    </row>
    <row r="21" spans="1:5" ht="22.95" customHeight="1" x14ac:dyDescent="0.3">
      <c r="A21" s="6" t="s">
        <v>11</v>
      </c>
      <c r="B21" s="12">
        <f t="shared" si="0"/>
        <v>0</v>
      </c>
      <c r="C21" s="12">
        <f t="shared" si="1"/>
        <v>0</v>
      </c>
      <c r="D21" s="12">
        <f>FiscalYearToDate5618[[#This Row],[2025]]-FiscalYearToDate5618[[#This Row],[2024]]</f>
        <v>0</v>
      </c>
      <c r="E21" s="16">
        <v>0</v>
      </c>
    </row>
    <row r="22" spans="1:5" ht="22.95" customHeight="1" x14ac:dyDescent="0.25">
      <c r="A22" s="1" t="s">
        <v>8</v>
      </c>
      <c r="B22" s="3">
        <v>14798704.15</v>
      </c>
      <c r="C22" s="3">
        <v>13292734.689999999</v>
      </c>
      <c r="D22" s="2">
        <v>1505969.4600000009</v>
      </c>
      <c r="E22" s="15">
        <v>11.329267416530381</v>
      </c>
    </row>
    <row r="23" spans="1:5" ht="22.95" customHeight="1" x14ac:dyDescent="0.25">
      <c r="A23" s="1" t="s">
        <v>9</v>
      </c>
      <c r="B23" s="3">
        <v>0</v>
      </c>
      <c r="C23" s="3">
        <v>-1863005.49</v>
      </c>
      <c r="D23" s="2">
        <v>1863005.49</v>
      </c>
      <c r="E23" s="15">
        <v>-100</v>
      </c>
    </row>
    <row r="24" spans="1:5" ht="22.95" customHeight="1" x14ac:dyDescent="0.3">
      <c r="A24" s="7" t="s">
        <v>10</v>
      </c>
      <c r="B24" s="12">
        <v>14798704.15</v>
      </c>
      <c r="C24" s="12">
        <v>11429729.199999999</v>
      </c>
      <c r="D24" s="12">
        <v>3368974.9500000011</v>
      </c>
      <c r="E24" s="16">
        <v>29.475544792434818</v>
      </c>
    </row>
    <row r="25" spans="1:5" ht="22.95" customHeight="1" thickBot="1" x14ac:dyDescent="0.35">
      <c r="A25" s="8" t="s">
        <v>3</v>
      </c>
      <c r="B25" s="13">
        <v>14798704.15</v>
      </c>
      <c r="C25" s="13">
        <v>11429729.199999999</v>
      </c>
      <c r="D25" s="13">
        <v>3368974.9500000011</v>
      </c>
      <c r="E25" s="17">
        <v>29.475544792434818</v>
      </c>
    </row>
    <row r="26" spans="1:5" ht="15.6" thickTop="1" x14ac:dyDescent="0.25"/>
  </sheetData>
  <protectedRanges>
    <protectedRange sqref="D4:D12" name="Out of State_1"/>
    <protectedRange sqref="E4:E12" name="Allegany_1"/>
    <protectedRange sqref="C4:C7" name="Out of State_3"/>
    <protectedRange sqref="C8:C12 B4:B12" name="Allegany_3"/>
    <protectedRange sqref="E3" name="Allegany_2"/>
    <protectedRange sqref="C25:D25 C24 C21:D21 B17:B21 C17:C20 B22:C23 B24:B25" name="Allegany_4"/>
    <protectedRange sqref="E17:E25 D24" name="Allegany_1_2"/>
    <protectedRange sqref="E16" name="Allegany_2_2"/>
  </protectedRanges>
  <pageMargins left="0.7" right="0.7" top="0.75" bottom="0.75" header="0.3" footer="0.3"/>
  <pageSetup orientation="portrait" horizontalDpi="1200" verticalDpi="1200" r:id="rId1"/>
  <headerFooter>
    <oddHeader>&amp;CInheritance and Estate Tax Comparative Summary
For The Month and Fiscal Year to Date 
Negative numbers are presented in parentheses and may not be read by all screen readers.</oddHeader>
  </headerFooter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212E8-26E3-46F2-A205-EA37A99AFD3B}">
  <dimension ref="A1:G26"/>
  <sheetViews>
    <sheetView showGridLines="0" zoomScaleNormal="100" workbookViewId="0">
      <selection activeCell="A2" sqref="A2"/>
    </sheetView>
  </sheetViews>
  <sheetFormatPr defaultRowHeight="15" x14ac:dyDescent="0.25"/>
  <cols>
    <col min="1" max="1" width="51.26953125" customWidth="1"/>
    <col min="2" max="2" width="19.26953125" customWidth="1"/>
    <col min="3" max="4" width="18.7265625" customWidth="1"/>
    <col min="5" max="5" width="17.08984375" customWidth="1"/>
    <col min="7" max="8" width="7.7265625" bestFit="1" customWidth="1"/>
  </cols>
  <sheetData>
    <row r="1" spans="1:7" ht="22.8" x14ac:dyDescent="0.25">
      <c r="A1" s="4" t="s">
        <v>28</v>
      </c>
    </row>
    <row r="2" spans="1:7" ht="21" customHeight="1" x14ac:dyDescent="0.3">
      <c r="A2" s="9" t="s">
        <v>26</v>
      </c>
    </row>
    <row r="3" spans="1:7" ht="22.95" customHeight="1" x14ac:dyDescent="0.25">
      <c r="A3" s="10" t="s">
        <v>12</v>
      </c>
      <c r="B3" s="5" t="s">
        <v>27</v>
      </c>
      <c r="C3" s="5" t="s">
        <v>0</v>
      </c>
      <c r="D3" s="5" t="s">
        <v>2</v>
      </c>
      <c r="E3" s="5" t="s">
        <v>24</v>
      </c>
    </row>
    <row r="4" spans="1:7" ht="22.95" customHeight="1" x14ac:dyDescent="0.25">
      <c r="A4" s="1" t="s">
        <v>4</v>
      </c>
      <c r="B4" s="11">
        <v>6926690.6799999997</v>
      </c>
      <c r="C4" s="11">
        <v>5629101.8399999999</v>
      </c>
      <c r="D4" s="11">
        <v>1297588.8399999999</v>
      </c>
      <c r="E4" s="21">
        <v>23.051436568076017</v>
      </c>
      <c r="F4" s="20"/>
      <c r="G4" s="20"/>
    </row>
    <row r="5" spans="1:7" ht="22.95" customHeight="1" x14ac:dyDescent="0.25">
      <c r="A5" s="1" t="s">
        <v>5</v>
      </c>
      <c r="B5" s="3">
        <v>4193.1099999999997</v>
      </c>
      <c r="C5" s="2">
        <v>17739.419999999998</v>
      </c>
      <c r="D5" s="2">
        <v>-13546.309999999998</v>
      </c>
      <c r="E5" s="22">
        <v>-76.362755941287816</v>
      </c>
      <c r="F5" s="20"/>
      <c r="G5" s="20"/>
    </row>
    <row r="6" spans="1:7" ht="22.95" customHeight="1" x14ac:dyDescent="0.25">
      <c r="A6" s="1" t="s">
        <v>6</v>
      </c>
      <c r="B6" s="3">
        <v>7153.68</v>
      </c>
      <c r="C6" s="2">
        <v>12200.16</v>
      </c>
      <c r="D6" s="2">
        <v>-5046.4799999999996</v>
      </c>
      <c r="E6" s="22">
        <v>-41.364047684620523</v>
      </c>
      <c r="F6" s="20"/>
      <c r="G6" s="20"/>
    </row>
    <row r="7" spans="1:7" ht="22.95" customHeight="1" x14ac:dyDescent="0.25">
      <c r="A7" s="1" t="s">
        <v>7</v>
      </c>
      <c r="B7" s="3">
        <v>281.66000000000003</v>
      </c>
      <c r="C7" s="2">
        <v>137.72</v>
      </c>
      <c r="D7" s="2">
        <v>143.94000000000003</v>
      </c>
      <c r="E7" s="22">
        <v>100</v>
      </c>
      <c r="F7" s="20"/>
      <c r="G7" s="20"/>
    </row>
    <row r="8" spans="1:7" ht="22.95" customHeight="1" x14ac:dyDescent="0.3">
      <c r="A8" s="6" t="s">
        <v>11</v>
      </c>
      <c r="B8" s="12">
        <v>6938319.1299999999</v>
      </c>
      <c r="C8" s="12">
        <v>5659179.1399999997</v>
      </c>
      <c r="D8" s="12">
        <v>1279139.9900000002</v>
      </c>
      <c r="E8" s="23">
        <v>22.6029245294398</v>
      </c>
      <c r="F8" s="20"/>
      <c r="G8" s="20"/>
    </row>
    <row r="9" spans="1:7" ht="22.95" customHeight="1" x14ac:dyDescent="0.25">
      <c r="A9" s="1" t="s">
        <v>8</v>
      </c>
      <c r="B9" s="3">
        <v>15285085.310000001</v>
      </c>
      <c r="C9" s="3">
        <v>6303373.8300000001</v>
      </c>
      <c r="D9" s="2">
        <v>8981711.4800000004</v>
      </c>
      <c r="E9" s="22">
        <v>100</v>
      </c>
      <c r="F9" s="19"/>
      <c r="G9" s="20"/>
    </row>
    <row r="10" spans="1:7" ht="22.95" customHeight="1" x14ac:dyDescent="0.25">
      <c r="A10" s="1" t="s">
        <v>9</v>
      </c>
      <c r="B10" s="3">
        <v>-325433.46999999997</v>
      </c>
      <c r="C10" s="3">
        <v>-2491177.56</v>
      </c>
      <c r="D10" s="2">
        <v>2165744.09</v>
      </c>
      <c r="E10" s="22">
        <v>-86.936560636007016</v>
      </c>
      <c r="F10" s="19"/>
      <c r="G10" s="20"/>
    </row>
    <row r="11" spans="1:7" ht="22.95" customHeight="1" x14ac:dyDescent="0.3">
      <c r="A11" s="7" t="s">
        <v>10</v>
      </c>
      <c r="B11" s="12">
        <v>14959651.84</v>
      </c>
      <c r="C11" s="12">
        <v>3812196.27</v>
      </c>
      <c r="D11" s="12">
        <v>11147455.57</v>
      </c>
      <c r="E11" s="23">
        <v>100</v>
      </c>
      <c r="F11" s="19"/>
      <c r="G11" s="20"/>
    </row>
    <row r="12" spans="1:7" ht="22.95" customHeight="1" thickBot="1" x14ac:dyDescent="0.35">
      <c r="A12" s="8" t="s">
        <v>3</v>
      </c>
      <c r="B12" s="13">
        <v>21897970.969999999</v>
      </c>
      <c r="C12" s="13">
        <v>9471375.4100000001</v>
      </c>
      <c r="D12" s="13">
        <v>12426595.559999999</v>
      </c>
      <c r="E12" s="24">
        <v>100</v>
      </c>
      <c r="F12" s="19"/>
      <c r="G12" s="20"/>
    </row>
    <row r="13" spans="1:7" ht="15.6" thickTop="1" x14ac:dyDescent="0.25"/>
    <row r="14" spans="1:7" ht="22.8" x14ac:dyDescent="0.25">
      <c r="A14" s="4" t="s">
        <v>23</v>
      </c>
    </row>
    <row r="15" spans="1:7" ht="21" customHeight="1" x14ac:dyDescent="0.3">
      <c r="A15" s="9" t="s">
        <v>26</v>
      </c>
    </row>
    <row r="16" spans="1:7" ht="22.95" customHeight="1" x14ac:dyDescent="0.25">
      <c r="A16" s="10" t="s">
        <v>12</v>
      </c>
      <c r="B16" s="5" t="s">
        <v>27</v>
      </c>
      <c r="C16" s="5" t="s">
        <v>0</v>
      </c>
      <c r="D16" s="5" t="s">
        <v>2</v>
      </c>
      <c r="E16" s="5" t="s">
        <v>24</v>
      </c>
    </row>
    <row r="17" spans="1:7" ht="22.95" customHeight="1" x14ac:dyDescent="0.25">
      <c r="A17" s="1" t="s">
        <v>4</v>
      </c>
      <c r="B17" s="11">
        <v>74160702.629999995</v>
      </c>
      <c r="C17" s="11">
        <v>63485453.010000005</v>
      </c>
      <c r="D17" s="11">
        <v>10675249.61999999</v>
      </c>
      <c r="E17" s="14">
        <v>16.81526887477429</v>
      </c>
      <c r="F17" s="18"/>
      <c r="G17" s="20"/>
    </row>
    <row r="18" spans="1:7" ht="22.95" customHeight="1" x14ac:dyDescent="0.25">
      <c r="A18" s="1" t="s">
        <v>5</v>
      </c>
      <c r="B18" s="3">
        <v>6465.6200000000026</v>
      </c>
      <c r="C18" s="2">
        <v>39984.68</v>
      </c>
      <c r="D18" s="2">
        <v>-33519.06</v>
      </c>
      <c r="E18" s="15">
        <v>-83.829756796853189</v>
      </c>
      <c r="F18" s="18"/>
      <c r="G18" s="20"/>
    </row>
    <row r="19" spans="1:7" ht="22.95" customHeight="1" x14ac:dyDescent="0.25">
      <c r="A19" s="1" t="s">
        <v>6</v>
      </c>
      <c r="B19" s="3">
        <v>135306.38</v>
      </c>
      <c r="C19" s="2">
        <v>156333.09000000003</v>
      </c>
      <c r="D19" s="2">
        <v>-21026.710000000021</v>
      </c>
      <c r="E19" s="15">
        <v>-13.449942043619822</v>
      </c>
      <c r="F19" s="18"/>
      <c r="G19" s="20"/>
    </row>
    <row r="20" spans="1:7" ht="22.95" customHeight="1" x14ac:dyDescent="0.25">
      <c r="A20" s="1" t="s">
        <v>7</v>
      </c>
      <c r="B20" s="3">
        <v>4957.1600000000008</v>
      </c>
      <c r="C20" s="2">
        <v>7571.67</v>
      </c>
      <c r="D20" s="2">
        <v>-2614.5099999999993</v>
      </c>
      <c r="E20" s="15">
        <v>-34.53016309479942</v>
      </c>
      <c r="F20" s="18"/>
      <c r="G20" s="20"/>
    </row>
    <row r="21" spans="1:7" ht="22.95" customHeight="1" x14ac:dyDescent="0.3">
      <c r="A21" s="6" t="s">
        <v>11</v>
      </c>
      <c r="B21" s="12">
        <v>74307431.790000007</v>
      </c>
      <c r="C21" s="12">
        <v>63689342.449999996</v>
      </c>
      <c r="D21" s="12">
        <v>10618089.340000011</v>
      </c>
      <c r="E21" s="16">
        <v>16.671689377757129</v>
      </c>
      <c r="F21" s="18"/>
      <c r="G21" s="20"/>
    </row>
    <row r="22" spans="1:7" ht="22.95" customHeight="1" x14ac:dyDescent="0.25">
      <c r="A22" s="1" t="s">
        <v>8</v>
      </c>
      <c r="B22" s="3">
        <v>157751976.40000001</v>
      </c>
      <c r="C22" s="3">
        <v>169977153.66</v>
      </c>
      <c r="D22" s="2">
        <v>-12225177.25999999</v>
      </c>
      <c r="E22" s="15">
        <v>-7.1922473089846131</v>
      </c>
      <c r="F22" s="18"/>
      <c r="G22" s="20"/>
    </row>
    <row r="23" spans="1:7" ht="22.95" customHeight="1" x14ac:dyDescent="0.25">
      <c r="A23" s="1" t="s">
        <v>9</v>
      </c>
      <c r="B23" s="3">
        <v>-11039470.070000002</v>
      </c>
      <c r="C23" s="3">
        <v>-27137921.629999999</v>
      </c>
      <c r="D23" s="2">
        <v>16098451.559999997</v>
      </c>
      <c r="E23" s="15">
        <v>-59.320871286634336</v>
      </c>
      <c r="F23" s="18"/>
      <c r="G23" s="20"/>
    </row>
    <row r="24" spans="1:7" ht="22.95" customHeight="1" x14ac:dyDescent="0.3">
      <c r="A24" s="7" t="s">
        <v>10</v>
      </c>
      <c r="B24" s="12">
        <v>146712506.33000001</v>
      </c>
      <c r="C24" s="12">
        <v>142839232.03</v>
      </c>
      <c r="D24" s="12">
        <v>3873274.3000000119</v>
      </c>
      <c r="E24" s="16">
        <v>2.7116319830020661</v>
      </c>
      <c r="F24" s="18"/>
      <c r="G24" s="20"/>
    </row>
    <row r="25" spans="1:7" ht="22.95" customHeight="1" thickBot="1" x14ac:dyDescent="0.35">
      <c r="A25" s="8" t="s">
        <v>3</v>
      </c>
      <c r="B25" s="13">
        <v>221019938.12</v>
      </c>
      <c r="C25" s="13">
        <v>206528574.48000005</v>
      </c>
      <c r="D25" s="13">
        <v>14491363.639999956</v>
      </c>
      <c r="E25" s="17">
        <v>7.0166385820879622</v>
      </c>
      <c r="F25" s="18"/>
      <c r="G25" s="20"/>
    </row>
    <row r="26" spans="1:7" ht="15.6" thickTop="1" x14ac:dyDescent="0.25"/>
  </sheetData>
  <protectedRanges>
    <protectedRange sqref="D9 D4:D7" name="Out of State_1"/>
    <protectedRange sqref="D8 D11 E4:E12" name="Allegany_1"/>
    <protectedRange sqref="C4:C7" name="Out of State_3"/>
    <protectedRange sqref="C12:D12 C8:C11 B4:B12" name="Allegany_3"/>
    <protectedRange sqref="E3" name="Allegany_2"/>
    <protectedRange sqref="C25:D25 C24 C21:D21 B17:B21 C17:C20 B22:C23 B24:B25" name="Allegany"/>
    <protectedRange sqref="E17:E25 D24" name="Allegany_1_1"/>
    <protectedRange sqref="E16" name="Allegany_2_1"/>
  </protectedRanges>
  <pageMargins left="0.7" right="0.7" top="0.75" bottom="0.75" header="0.3" footer="0.3"/>
  <pageSetup orientation="portrait" horizontalDpi="1200" verticalDpi="1200" r:id="rId1"/>
  <headerFooter>
    <oddHeader>&amp;CInheritance and Estate Tax Comparative Summary
For The Month and Fiscal Year to Date 
Negative numbers are presented in parentheses and may not be read by all screen readers.</oddHead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83216-32D8-4C0E-99A2-20E8E6CD387B}">
  <sheetPr codeName="Sheet4"/>
  <dimension ref="A1:G26"/>
  <sheetViews>
    <sheetView showGridLines="0" zoomScaleNormal="100" workbookViewId="0">
      <selection activeCell="A2" sqref="A2"/>
    </sheetView>
  </sheetViews>
  <sheetFormatPr defaultRowHeight="15" x14ac:dyDescent="0.25"/>
  <cols>
    <col min="1" max="1" width="51.26953125" customWidth="1"/>
    <col min="2" max="2" width="19.26953125" customWidth="1"/>
    <col min="3" max="4" width="18.7265625" customWidth="1"/>
    <col min="5" max="5" width="17.08984375" customWidth="1"/>
    <col min="7" max="8" width="7.7265625" bestFit="1" customWidth="1"/>
  </cols>
  <sheetData>
    <row r="1" spans="1:6" ht="22.8" x14ac:dyDescent="0.25">
      <c r="A1" s="4" t="s">
        <v>13</v>
      </c>
    </row>
    <row r="2" spans="1:6" ht="21" customHeight="1" x14ac:dyDescent="0.3">
      <c r="A2" s="9" t="s">
        <v>26</v>
      </c>
    </row>
    <row r="3" spans="1:6" ht="22.95" customHeight="1" x14ac:dyDescent="0.25">
      <c r="A3" s="10" t="s">
        <v>12</v>
      </c>
      <c r="B3" s="5" t="s">
        <v>27</v>
      </c>
      <c r="C3" s="5" t="s">
        <v>0</v>
      </c>
      <c r="D3" s="5" t="s">
        <v>2</v>
      </c>
      <c r="E3" s="5" t="s">
        <v>24</v>
      </c>
    </row>
    <row r="4" spans="1:6" ht="22.95" customHeight="1" x14ac:dyDescent="0.25">
      <c r="A4" s="1" t="s">
        <v>4</v>
      </c>
      <c r="B4" s="11">
        <v>7388506.3700000001</v>
      </c>
      <c r="C4" s="11">
        <v>4094023.61</v>
      </c>
      <c r="D4" s="11">
        <v>3294482.7600000002</v>
      </c>
      <c r="E4" s="21">
        <v>80.470536416862544</v>
      </c>
      <c r="F4" s="20"/>
    </row>
    <row r="5" spans="1:6" ht="22.95" customHeight="1" x14ac:dyDescent="0.25">
      <c r="A5" s="1" t="s">
        <v>5</v>
      </c>
      <c r="B5" s="3">
        <v>3653.15</v>
      </c>
      <c r="C5" s="2">
        <v>4983.8599999999997</v>
      </c>
      <c r="D5" s="2">
        <v>-1330.7099999999996</v>
      </c>
      <c r="E5" s="22">
        <v>-26.700388855224659</v>
      </c>
      <c r="F5" s="20"/>
    </row>
    <row r="6" spans="1:6" ht="22.95" customHeight="1" x14ac:dyDescent="0.25">
      <c r="A6" s="1" t="s">
        <v>6</v>
      </c>
      <c r="B6" s="3">
        <v>14192.05</v>
      </c>
      <c r="C6" s="2">
        <v>9932.98</v>
      </c>
      <c r="D6" s="2">
        <v>4259.07</v>
      </c>
      <c r="E6" s="22">
        <v>42.878068817212963</v>
      </c>
      <c r="F6" s="20"/>
    </row>
    <row r="7" spans="1:6" ht="22.95" customHeight="1" x14ac:dyDescent="0.25">
      <c r="A7" s="1" t="s">
        <v>7</v>
      </c>
      <c r="B7" s="3">
        <v>541.72</v>
      </c>
      <c r="C7" s="2">
        <v>33.65</v>
      </c>
      <c r="D7" s="2">
        <v>508.07000000000005</v>
      </c>
      <c r="E7" s="22">
        <v>100</v>
      </c>
      <c r="F7" s="20"/>
    </row>
    <row r="8" spans="1:6" ht="22.95" customHeight="1" x14ac:dyDescent="0.3">
      <c r="A8" s="6" t="s">
        <v>11</v>
      </c>
      <c r="B8" s="12">
        <v>7406893.29</v>
      </c>
      <c r="C8" s="12">
        <v>4108974.0999999996</v>
      </c>
      <c r="D8" s="12">
        <v>3297919.1900000004</v>
      </c>
      <c r="E8" s="23">
        <v>80.261376921309889</v>
      </c>
      <c r="F8" s="20"/>
    </row>
    <row r="9" spans="1:6" ht="22.95" customHeight="1" x14ac:dyDescent="0.25">
      <c r="A9" s="1" t="s">
        <v>8</v>
      </c>
      <c r="B9" s="3">
        <v>16839106.109999999</v>
      </c>
      <c r="C9" s="3">
        <v>11338890.73</v>
      </c>
      <c r="D9" s="2">
        <v>5500215.379999999</v>
      </c>
      <c r="E9" s="22">
        <v>48.507526097308094</v>
      </c>
      <c r="F9" s="19"/>
    </row>
    <row r="10" spans="1:6" ht="22.95" customHeight="1" x14ac:dyDescent="0.25">
      <c r="A10" s="1" t="s">
        <v>9</v>
      </c>
      <c r="B10" s="3">
        <v>-1392987.38</v>
      </c>
      <c r="C10" s="3">
        <v>-2237779.83</v>
      </c>
      <c r="D10" s="2">
        <v>844792.45000000019</v>
      </c>
      <c r="E10" s="22">
        <v>-37.751365825832842</v>
      </c>
      <c r="F10" s="19"/>
    </row>
    <row r="11" spans="1:6" ht="22.95" customHeight="1" x14ac:dyDescent="0.3">
      <c r="A11" s="7" t="s">
        <v>10</v>
      </c>
      <c r="B11" s="12">
        <v>15446118.73</v>
      </c>
      <c r="C11" s="12">
        <v>9101110.9000000004</v>
      </c>
      <c r="D11" s="12">
        <v>6345007.8300000001</v>
      </c>
      <c r="E11" s="23">
        <v>69.716849950702169</v>
      </c>
      <c r="F11" s="19"/>
    </row>
    <row r="12" spans="1:6" ht="22.95" customHeight="1" thickBot="1" x14ac:dyDescent="0.35">
      <c r="A12" s="8" t="s">
        <v>3</v>
      </c>
      <c r="B12" s="13">
        <v>22853012.02</v>
      </c>
      <c r="C12" s="13">
        <v>13210085</v>
      </c>
      <c r="D12" s="13">
        <v>9642927.0199999996</v>
      </c>
      <c r="E12" s="24">
        <v>72.996706834210386</v>
      </c>
      <c r="F12" s="19"/>
    </row>
    <row r="13" spans="1:6" ht="15.6" thickTop="1" x14ac:dyDescent="0.25"/>
    <row r="14" spans="1:6" ht="22.8" x14ac:dyDescent="0.25">
      <c r="A14" s="4" t="s">
        <v>23</v>
      </c>
    </row>
    <row r="15" spans="1:6" ht="21" customHeight="1" x14ac:dyDescent="0.3">
      <c r="A15" s="9" t="s">
        <v>26</v>
      </c>
    </row>
    <row r="16" spans="1:6" ht="22.95" customHeight="1" x14ac:dyDescent="0.25">
      <c r="A16" s="10" t="s">
        <v>12</v>
      </c>
      <c r="B16" s="5" t="s">
        <v>27</v>
      </c>
      <c r="C16" s="5" t="s">
        <v>0</v>
      </c>
      <c r="D16" s="5" t="s">
        <v>2</v>
      </c>
      <c r="E16" s="5" t="s">
        <v>24</v>
      </c>
    </row>
    <row r="17" spans="1:7" ht="22.95" customHeight="1" x14ac:dyDescent="0.25">
      <c r="A17" s="1" t="s">
        <v>4</v>
      </c>
      <c r="B17" s="11">
        <v>67234011.950000003</v>
      </c>
      <c r="C17" s="11">
        <v>57856351.170000002</v>
      </c>
      <c r="D17" s="11">
        <v>9377660.7800000012</v>
      </c>
      <c r="E17" s="14">
        <v>16.208524371759133</v>
      </c>
      <c r="F17" s="18"/>
      <c r="G17" s="20"/>
    </row>
    <row r="18" spans="1:7" ht="22.95" customHeight="1" x14ac:dyDescent="0.25">
      <c r="A18" s="1" t="s">
        <v>5</v>
      </c>
      <c r="B18" s="3">
        <v>2272.5100000000025</v>
      </c>
      <c r="C18" s="2">
        <v>22245.260000000002</v>
      </c>
      <c r="D18" s="2">
        <v>-19972.75</v>
      </c>
      <c r="E18" s="15">
        <v>-89.784295620729978</v>
      </c>
      <c r="F18" s="18"/>
      <c r="G18" s="20"/>
    </row>
    <row r="19" spans="1:7" ht="22.95" customHeight="1" x14ac:dyDescent="0.25">
      <c r="A19" s="1" t="s">
        <v>6</v>
      </c>
      <c r="B19" s="3">
        <v>128152.7</v>
      </c>
      <c r="C19" s="2">
        <v>144132.93000000002</v>
      </c>
      <c r="D19" s="2">
        <v>-15980.230000000025</v>
      </c>
      <c r="E19" s="15">
        <v>-11.087147121757686</v>
      </c>
      <c r="F19" s="18"/>
      <c r="G19" s="20"/>
    </row>
    <row r="20" spans="1:7" ht="22.95" customHeight="1" x14ac:dyDescent="0.25">
      <c r="A20" s="1" t="s">
        <v>7</v>
      </c>
      <c r="B20" s="3">
        <v>4675.5000000000009</v>
      </c>
      <c r="C20" s="2">
        <v>7433.95</v>
      </c>
      <c r="D20" s="2">
        <v>-2758.4499999999989</v>
      </c>
      <c r="E20" s="15">
        <v>-37.106114515163526</v>
      </c>
      <c r="F20" s="18"/>
      <c r="G20" s="20"/>
    </row>
    <row r="21" spans="1:7" ht="22.95" customHeight="1" x14ac:dyDescent="0.3">
      <c r="A21" s="6" t="s">
        <v>11</v>
      </c>
      <c r="B21" s="12">
        <v>67369112.660000011</v>
      </c>
      <c r="C21" s="12">
        <v>58030163.309999995</v>
      </c>
      <c r="D21" s="12">
        <v>9338949.3500000164</v>
      </c>
      <c r="E21" s="16">
        <v>16.093267392874441</v>
      </c>
      <c r="F21" s="18"/>
      <c r="G21" s="20"/>
    </row>
    <row r="22" spans="1:7" ht="22.95" customHeight="1" x14ac:dyDescent="0.25">
      <c r="A22" s="1" t="s">
        <v>8</v>
      </c>
      <c r="B22" s="3">
        <v>142466891.09</v>
      </c>
      <c r="C22" s="3">
        <v>163673779.82999998</v>
      </c>
      <c r="D22" s="2">
        <v>-21206888.73999998</v>
      </c>
      <c r="E22" s="15">
        <v>-12.956802709649981</v>
      </c>
      <c r="F22" s="18"/>
      <c r="G22" s="20"/>
    </row>
    <row r="23" spans="1:7" ht="22.95" customHeight="1" x14ac:dyDescent="0.25">
      <c r="A23" s="1" t="s">
        <v>9</v>
      </c>
      <c r="B23" s="3">
        <v>-10714036.600000001</v>
      </c>
      <c r="C23" s="3">
        <v>-24646744.07</v>
      </c>
      <c r="D23" s="2">
        <v>13932707.469999999</v>
      </c>
      <c r="E23" s="15">
        <v>-56.529606630511822</v>
      </c>
      <c r="F23" s="18"/>
      <c r="G23" s="20"/>
    </row>
    <row r="24" spans="1:7" ht="22.95" customHeight="1" x14ac:dyDescent="0.3">
      <c r="A24" s="7" t="s">
        <v>10</v>
      </c>
      <c r="B24" s="12">
        <v>131752854.49000001</v>
      </c>
      <c r="C24" s="12">
        <v>139027035.75999999</v>
      </c>
      <c r="D24" s="12">
        <v>-7274181.2699999809</v>
      </c>
      <c r="E24" s="16">
        <v>-5.2322062613470921</v>
      </c>
      <c r="F24" s="18"/>
      <c r="G24" s="20"/>
    </row>
    <row r="25" spans="1:7" ht="22.95" customHeight="1" thickBot="1" x14ac:dyDescent="0.35">
      <c r="A25" s="8" t="s">
        <v>3</v>
      </c>
      <c r="B25" s="13">
        <v>199121967.15000001</v>
      </c>
      <c r="C25" s="13">
        <v>197057199.07000005</v>
      </c>
      <c r="D25" s="13">
        <v>2064768.0799999535</v>
      </c>
      <c r="E25" s="17">
        <v>1.0478013945922837</v>
      </c>
      <c r="F25" s="18"/>
      <c r="G25" s="32"/>
    </row>
    <row r="26" spans="1:7" ht="15.6" thickTop="1" x14ac:dyDescent="0.25"/>
  </sheetData>
  <protectedRanges>
    <protectedRange sqref="D9 D4:D7" name="Out of State_1"/>
    <protectedRange sqref="D8 D11 E4:E12" name="Allegany_1"/>
    <protectedRange sqref="C4:C7" name="Out of State_3"/>
    <protectedRange sqref="C12:D12 C8:C11 B4:B12" name="Allegany_3"/>
    <protectedRange sqref="E3" name="Allegany_2"/>
    <protectedRange sqref="C25:D25 C24 C21:D21 B17:B21 C17:C20 B22:C23 B24:B25" name="Allegany"/>
    <protectedRange sqref="E17:E25 D24" name="Allegany_1_1"/>
    <protectedRange sqref="E16" name="Allegany_2_1"/>
  </protectedRanges>
  <pageMargins left="0.7" right="0.7" top="0.75" bottom="0.75" header="0.3" footer="0.3"/>
  <pageSetup orientation="portrait" horizontalDpi="1200" verticalDpi="1200" r:id="rId1"/>
  <headerFooter>
    <oddHeader>&amp;CInheritance and Estate Tax Comparative Summary
For The Month and Fiscal Year to Date 
Negative numbers are presented in parentheses and may not be read by all screen readers.</oddHeader>
  </headerFooter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0A4B3-B256-4C89-95D2-28E1E199D9B7}">
  <sheetPr codeName="Sheet5"/>
  <dimension ref="A1:G26"/>
  <sheetViews>
    <sheetView showGridLines="0" zoomScaleNormal="100" workbookViewId="0">
      <selection activeCell="A2" sqref="A2"/>
    </sheetView>
  </sheetViews>
  <sheetFormatPr defaultRowHeight="15" x14ac:dyDescent="0.25"/>
  <cols>
    <col min="1" max="1" width="51.26953125" customWidth="1"/>
    <col min="2" max="2" width="19.26953125" customWidth="1"/>
    <col min="3" max="4" width="18.7265625" customWidth="1"/>
    <col min="5" max="5" width="17.08984375" customWidth="1"/>
    <col min="6" max="6" width="9.7265625" bestFit="1" customWidth="1"/>
    <col min="7" max="8" width="7.7265625" bestFit="1" customWidth="1"/>
  </cols>
  <sheetData>
    <row r="1" spans="1:7" ht="30" customHeight="1" x14ac:dyDescent="0.25">
      <c r="A1" s="4" t="s">
        <v>14</v>
      </c>
    </row>
    <row r="2" spans="1:7" ht="21" customHeight="1" x14ac:dyDescent="0.3">
      <c r="A2" s="9" t="s">
        <v>26</v>
      </c>
    </row>
    <row r="3" spans="1:7" ht="22.95" customHeight="1" x14ac:dyDescent="0.25">
      <c r="A3" s="10" t="s">
        <v>12</v>
      </c>
      <c r="B3" s="5" t="s">
        <v>27</v>
      </c>
      <c r="C3" s="5" t="s">
        <v>0</v>
      </c>
      <c r="D3" s="5" t="s">
        <v>2</v>
      </c>
      <c r="E3" s="5" t="s">
        <v>24</v>
      </c>
    </row>
    <row r="4" spans="1:7" ht="22.95" customHeight="1" x14ac:dyDescent="0.25">
      <c r="A4" s="1" t="s">
        <v>4</v>
      </c>
      <c r="B4" s="11">
        <v>6711456.7800000003</v>
      </c>
      <c r="C4" s="11">
        <v>8222659.6699999999</v>
      </c>
      <c r="D4" s="11">
        <v>-1511202.8899999997</v>
      </c>
      <c r="E4" s="14">
        <v>-18.378516813891189</v>
      </c>
      <c r="F4" s="20"/>
      <c r="G4" s="20"/>
    </row>
    <row r="5" spans="1:7" ht="22.95" customHeight="1" x14ac:dyDescent="0.25">
      <c r="A5" s="1" t="s">
        <v>5</v>
      </c>
      <c r="B5" s="3">
        <v>2954.29</v>
      </c>
      <c r="C5" s="2">
        <v>1238.46</v>
      </c>
      <c r="D5" s="2">
        <v>1715.83</v>
      </c>
      <c r="E5" s="15">
        <v>100</v>
      </c>
      <c r="F5" s="20"/>
      <c r="G5" s="20"/>
    </row>
    <row r="6" spans="1:7" ht="22.95" customHeight="1" x14ac:dyDescent="0.25">
      <c r="A6" s="1" t="s">
        <v>6</v>
      </c>
      <c r="B6" s="3">
        <v>2750.82</v>
      </c>
      <c r="C6" s="2">
        <v>10345.040000000001</v>
      </c>
      <c r="D6" s="2">
        <v>-7594.2200000000012</v>
      </c>
      <c r="E6" s="15">
        <v>-73.409285995994225</v>
      </c>
      <c r="F6" s="20"/>
      <c r="G6" s="20"/>
    </row>
    <row r="7" spans="1:7" ht="22.95" customHeight="1" x14ac:dyDescent="0.25">
      <c r="A7" s="1" t="s">
        <v>7</v>
      </c>
      <c r="B7" s="3">
        <v>76.97</v>
      </c>
      <c r="C7" s="2">
        <v>0</v>
      </c>
      <c r="D7" s="2">
        <v>76.97</v>
      </c>
      <c r="E7" s="15">
        <v>100</v>
      </c>
      <c r="F7" s="20"/>
      <c r="G7" s="20"/>
    </row>
    <row r="8" spans="1:7" ht="22.95" customHeight="1" x14ac:dyDescent="0.3">
      <c r="A8" s="6" t="s">
        <v>11</v>
      </c>
      <c r="B8" s="12">
        <v>6717238.8600000003</v>
      </c>
      <c r="C8" s="12">
        <v>8234243.1699999999</v>
      </c>
      <c r="D8" s="12">
        <v>-1517004.3099999996</v>
      </c>
      <c r="E8" s="16">
        <v>-18.423117688908373</v>
      </c>
      <c r="F8" s="20"/>
      <c r="G8" s="20"/>
    </row>
    <row r="9" spans="1:7" ht="22.95" customHeight="1" x14ac:dyDescent="0.25">
      <c r="A9" s="1" t="s">
        <v>8</v>
      </c>
      <c r="B9" s="3">
        <v>8035069.7800000003</v>
      </c>
      <c r="C9" s="3">
        <v>7741458.6299999999</v>
      </c>
      <c r="D9" s="2">
        <v>293611.15000000037</v>
      </c>
      <c r="E9" s="15">
        <v>3.7927109609833356</v>
      </c>
      <c r="F9" s="19"/>
      <c r="G9" s="20"/>
    </row>
    <row r="10" spans="1:7" ht="22.95" customHeight="1" x14ac:dyDescent="0.25">
      <c r="A10" s="1" t="s">
        <v>9</v>
      </c>
      <c r="B10" s="3">
        <v>-356959.22</v>
      </c>
      <c r="C10" s="3">
        <v>-3719447.16</v>
      </c>
      <c r="D10" s="2">
        <v>3362487.9400000004</v>
      </c>
      <c r="E10" s="15">
        <v>-90.402895789491481</v>
      </c>
      <c r="F10" s="19"/>
      <c r="G10" s="20"/>
    </row>
    <row r="11" spans="1:7" ht="22.95" customHeight="1" x14ac:dyDescent="0.3">
      <c r="A11" s="7" t="s">
        <v>10</v>
      </c>
      <c r="B11" s="12">
        <v>7678110.5600000005</v>
      </c>
      <c r="C11" s="12">
        <v>4022011.4699999997</v>
      </c>
      <c r="D11" s="12">
        <v>3656099.0900000008</v>
      </c>
      <c r="E11" s="16">
        <v>90.90225418974255</v>
      </c>
      <c r="F11" s="19"/>
      <c r="G11" s="20"/>
    </row>
    <row r="12" spans="1:7" ht="22.95" customHeight="1" thickBot="1" x14ac:dyDescent="0.35">
      <c r="A12" s="8" t="s">
        <v>3</v>
      </c>
      <c r="B12" s="13">
        <v>14395349.420000002</v>
      </c>
      <c r="C12" s="13">
        <v>12256254.640000001</v>
      </c>
      <c r="D12" s="13">
        <v>2139094.7800000012</v>
      </c>
      <c r="E12" s="17">
        <v>17.453086957077137</v>
      </c>
      <c r="F12" s="19"/>
      <c r="G12" s="20"/>
    </row>
    <row r="13" spans="1:7" ht="15.6" thickTop="1" x14ac:dyDescent="0.25"/>
    <row r="14" spans="1:7" ht="36" customHeight="1" x14ac:dyDescent="0.25">
      <c r="A14" s="4" t="s">
        <v>23</v>
      </c>
    </row>
    <row r="15" spans="1:7" ht="14.4" customHeight="1" x14ac:dyDescent="0.3">
      <c r="A15" s="9" t="s">
        <v>26</v>
      </c>
    </row>
    <row r="16" spans="1:7" ht="22.95" customHeight="1" x14ac:dyDescent="0.25">
      <c r="A16" s="10" t="s">
        <v>12</v>
      </c>
      <c r="B16" s="5" t="s">
        <v>27</v>
      </c>
      <c r="C16" s="5" t="s">
        <v>0</v>
      </c>
      <c r="D16" s="5" t="s">
        <v>2</v>
      </c>
      <c r="E16" s="5" t="s">
        <v>24</v>
      </c>
    </row>
    <row r="17" spans="1:7" ht="22.95" customHeight="1" x14ac:dyDescent="0.25">
      <c r="A17" s="1" t="s">
        <v>4</v>
      </c>
      <c r="B17" s="11">
        <v>59845505.580000006</v>
      </c>
      <c r="C17" s="11">
        <v>53762327.560000002</v>
      </c>
      <c r="D17" s="11">
        <v>6083178.0200000033</v>
      </c>
      <c r="E17" s="14">
        <v>11.314945420119759</v>
      </c>
      <c r="F17" s="18"/>
      <c r="G17" s="20"/>
    </row>
    <row r="18" spans="1:7" ht="22.95" customHeight="1" x14ac:dyDescent="0.25">
      <c r="A18" s="1" t="s">
        <v>5</v>
      </c>
      <c r="B18" s="3">
        <v>-1380.6399999999976</v>
      </c>
      <c r="C18" s="2">
        <v>17261.400000000001</v>
      </c>
      <c r="D18" s="2">
        <v>-18642.04</v>
      </c>
      <c r="E18" s="15">
        <v>-100</v>
      </c>
      <c r="F18" s="18"/>
      <c r="G18" s="20"/>
    </row>
    <row r="19" spans="1:7" ht="22.95" customHeight="1" x14ac:dyDescent="0.25">
      <c r="A19" s="1" t="s">
        <v>6</v>
      </c>
      <c r="B19" s="3">
        <v>113960.65</v>
      </c>
      <c r="C19" s="2">
        <v>134199.95000000001</v>
      </c>
      <c r="D19" s="2">
        <v>-20239.300000000017</v>
      </c>
      <c r="E19" s="15">
        <v>-15.081451222597336</v>
      </c>
      <c r="F19" s="18"/>
      <c r="G19" s="20"/>
    </row>
    <row r="20" spans="1:7" ht="22.95" customHeight="1" x14ac:dyDescent="0.25">
      <c r="A20" s="1" t="s">
        <v>7</v>
      </c>
      <c r="B20" s="3">
        <v>4133.7800000000007</v>
      </c>
      <c r="C20" s="2">
        <v>7400.3</v>
      </c>
      <c r="D20" s="2">
        <v>-3266.5199999999995</v>
      </c>
      <c r="E20" s="15">
        <v>-44.140372687593739</v>
      </c>
      <c r="F20" s="18"/>
      <c r="G20" s="20"/>
    </row>
    <row r="21" spans="1:7" ht="22.95" customHeight="1" x14ac:dyDescent="0.3">
      <c r="A21" s="6" t="s">
        <v>11</v>
      </c>
      <c r="B21" s="12">
        <v>59962219.370000005</v>
      </c>
      <c r="C21" s="12">
        <v>53921189.209999993</v>
      </c>
      <c r="D21" s="12">
        <v>6041030.1600000113</v>
      </c>
      <c r="E21" s="16">
        <v>11.203443856686432</v>
      </c>
      <c r="F21" s="18"/>
      <c r="G21" s="20"/>
    </row>
    <row r="22" spans="1:7" ht="22.95" customHeight="1" x14ac:dyDescent="0.25">
      <c r="A22" s="1" t="s">
        <v>8</v>
      </c>
      <c r="B22" s="3">
        <v>125627784.98</v>
      </c>
      <c r="C22" s="3">
        <v>152334889.09999999</v>
      </c>
      <c r="D22" s="2">
        <v>-26707104.11999999</v>
      </c>
      <c r="E22" s="15">
        <v>-17.531836782621841</v>
      </c>
      <c r="F22" s="18"/>
      <c r="G22" s="20"/>
    </row>
    <row r="23" spans="1:7" ht="22.95" customHeight="1" x14ac:dyDescent="0.25">
      <c r="A23" s="1" t="s">
        <v>9</v>
      </c>
      <c r="B23" s="3">
        <v>-9321049.2200000007</v>
      </c>
      <c r="C23" s="3">
        <v>-22408964.239999998</v>
      </c>
      <c r="D23" s="2">
        <v>13087915.019999998</v>
      </c>
      <c r="E23" s="15">
        <v>-58.404819070745226</v>
      </c>
      <c r="F23" s="18"/>
      <c r="G23" s="20"/>
    </row>
    <row r="24" spans="1:7" ht="22.95" customHeight="1" x14ac:dyDescent="0.3">
      <c r="A24" s="7" t="s">
        <v>10</v>
      </c>
      <c r="B24" s="12">
        <v>116306735.76000001</v>
      </c>
      <c r="C24" s="12">
        <v>129925924.86</v>
      </c>
      <c r="D24" s="12">
        <v>-13619189.099999994</v>
      </c>
      <c r="E24" s="16">
        <v>-10.482272198312366</v>
      </c>
      <c r="F24" s="18"/>
      <c r="G24" s="20"/>
    </row>
    <row r="25" spans="1:7" ht="22.95" customHeight="1" thickBot="1" x14ac:dyDescent="0.35">
      <c r="A25" s="8" t="s">
        <v>3</v>
      </c>
      <c r="B25" s="13">
        <v>176268955.13</v>
      </c>
      <c r="C25" s="13">
        <v>183847114.07000005</v>
      </c>
      <c r="D25" s="13">
        <v>-7578158.9400000572</v>
      </c>
      <c r="E25" s="17">
        <v>-4.1219896098639124</v>
      </c>
      <c r="F25" s="18"/>
      <c r="G25" s="20"/>
    </row>
    <row r="26" spans="1:7" ht="15.6" thickTop="1" x14ac:dyDescent="0.25"/>
  </sheetData>
  <protectedRanges>
    <protectedRange sqref="B4:B12 C12:D12 C8:C11" name="Allegany_3"/>
    <protectedRange sqref="E3" name="Allegany_2"/>
    <protectedRange sqref="C25:D25 C24 C21:D21 B17:B21 C17:C20 B22:C23 B24:B25" name="Allegany_4"/>
    <protectedRange sqref="E17:E25 D24" name="Allegany_1_2"/>
    <protectedRange sqref="E16" name="Allegany_2_2"/>
  </protectedRanges>
  <pageMargins left="0.7" right="0.7" top="0.75" bottom="0.75" header="0.3" footer="0.3"/>
  <pageSetup orientation="portrait" horizontalDpi="1200" verticalDpi="1200" r:id="rId1"/>
  <headerFooter>
    <oddHeader>&amp;CInheritance and Estate Tax Comparative Summary
For The Month and Fiscal Year to Date 
Negative numbers are presented in parentheses and may not be read by all screen readers.</oddHeader>
  </headerFooter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B42C8-0B8C-4EE2-8A58-83931BC9DF7B}">
  <sheetPr codeName="Sheet6"/>
  <dimension ref="A1:H26"/>
  <sheetViews>
    <sheetView showGridLines="0" zoomScaleNormal="100" workbookViewId="0">
      <selection activeCell="A2" sqref="A2"/>
    </sheetView>
  </sheetViews>
  <sheetFormatPr defaultRowHeight="15" x14ac:dyDescent="0.25"/>
  <cols>
    <col min="1" max="1" width="51.26953125" customWidth="1"/>
    <col min="2" max="2" width="19.26953125" customWidth="1"/>
    <col min="3" max="4" width="18.7265625" customWidth="1"/>
    <col min="5" max="5" width="17.08984375" customWidth="1"/>
    <col min="6" max="6" width="10.7265625" customWidth="1"/>
    <col min="7" max="8" width="7.7265625" bestFit="1" customWidth="1"/>
  </cols>
  <sheetData>
    <row r="1" spans="1:8" ht="22.8" x14ac:dyDescent="0.25">
      <c r="A1" s="4" t="s">
        <v>15</v>
      </c>
    </row>
    <row r="2" spans="1:8" ht="21" customHeight="1" x14ac:dyDescent="0.3">
      <c r="A2" s="9" t="s">
        <v>26</v>
      </c>
    </row>
    <row r="3" spans="1:8" ht="22.95" customHeight="1" x14ac:dyDescent="0.25">
      <c r="A3" s="10" t="s">
        <v>12</v>
      </c>
      <c r="B3" s="5" t="s">
        <v>27</v>
      </c>
      <c r="C3" s="5" t="s">
        <v>0</v>
      </c>
      <c r="D3" s="5" t="s">
        <v>2</v>
      </c>
      <c r="E3" s="5" t="s">
        <v>24</v>
      </c>
    </row>
    <row r="4" spans="1:8" ht="22.95" customHeight="1" x14ac:dyDescent="0.25">
      <c r="A4" s="1" t="s">
        <v>4</v>
      </c>
      <c r="B4" s="11">
        <v>5663628.3700000001</v>
      </c>
      <c r="C4" s="11">
        <v>4389454.32</v>
      </c>
      <c r="D4" s="11">
        <v>1274174.0499999998</v>
      </c>
      <c r="E4" s="14">
        <v>29.028074040875307</v>
      </c>
      <c r="F4" s="20"/>
      <c r="H4" s="20"/>
    </row>
    <row r="5" spans="1:8" ht="22.95" customHeight="1" x14ac:dyDescent="0.25">
      <c r="A5" s="1" t="s">
        <v>5</v>
      </c>
      <c r="B5" s="3">
        <v>4312.22</v>
      </c>
      <c r="C5" s="2">
        <v>954.19</v>
      </c>
      <c r="D5" s="2">
        <v>3358</v>
      </c>
      <c r="E5" s="15">
        <v>100</v>
      </c>
      <c r="F5" s="20"/>
      <c r="H5" s="20"/>
    </row>
    <row r="6" spans="1:8" ht="22.95" customHeight="1" x14ac:dyDescent="0.25">
      <c r="A6" s="1" t="s">
        <v>6</v>
      </c>
      <c r="B6" s="3">
        <v>18793.89</v>
      </c>
      <c r="C6" s="2">
        <v>4954.0600000000004</v>
      </c>
      <c r="D6" s="2">
        <v>13840</v>
      </c>
      <c r="E6" s="15">
        <v>100</v>
      </c>
      <c r="F6" s="20"/>
      <c r="H6" s="20"/>
    </row>
    <row r="7" spans="1:8" ht="22.95" customHeight="1" x14ac:dyDescent="0.25">
      <c r="A7" s="1" t="s">
        <v>7</v>
      </c>
      <c r="B7" s="3">
        <v>352.26</v>
      </c>
      <c r="C7" s="2">
        <v>6770.62</v>
      </c>
      <c r="D7" s="2">
        <v>-6419</v>
      </c>
      <c r="E7" s="15">
        <v>-94.80667944737705</v>
      </c>
      <c r="F7" s="20"/>
      <c r="H7" s="20"/>
    </row>
    <row r="8" spans="1:8" ht="22.95" customHeight="1" x14ac:dyDescent="0.3">
      <c r="A8" s="6" t="s">
        <v>11</v>
      </c>
      <c r="B8" s="12">
        <v>5687086.7399999993</v>
      </c>
      <c r="C8" s="12">
        <v>4402133.1900000004</v>
      </c>
      <c r="D8" s="12">
        <v>1284953</v>
      </c>
      <c r="E8" s="16">
        <v>29.189325823192547</v>
      </c>
      <c r="F8" s="20"/>
      <c r="H8" s="20"/>
    </row>
    <row r="9" spans="1:8" ht="22.95" customHeight="1" x14ac:dyDescent="0.25">
      <c r="A9" s="1" t="s">
        <v>8</v>
      </c>
      <c r="B9" s="3">
        <v>25761673.550000001</v>
      </c>
      <c r="C9" s="3">
        <v>16161358.57</v>
      </c>
      <c r="D9" s="2">
        <v>9600315</v>
      </c>
      <c r="E9" s="15">
        <v>59.402895854441773</v>
      </c>
      <c r="F9" s="19"/>
      <c r="H9" s="20"/>
    </row>
    <row r="10" spans="1:8" ht="22.95" customHeight="1" x14ac:dyDescent="0.25">
      <c r="A10" s="1" t="s">
        <v>9</v>
      </c>
      <c r="B10" s="3">
        <v>-917636.85</v>
      </c>
      <c r="C10" s="3">
        <v>-1416469.74</v>
      </c>
      <c r="D10" s="2">
        <v>-498833</v>
      </c>
      <c r="E10" s="15">
        <v>35.216636537537326</v>
      </c>
      <c r="F10" s="19"/>
      <c r="H10" s="20"/>
    </row>
    <row r="11" spans="1:8" ht="22.95" customHeight="1" x14ac:dyDescent="0.3">
      <c r="A11" s="7" t="s">
        <v>10</v>
      </c>
      <c r="B11" s="12">
        <v>24844036.699999999</v>
      </c>
      <c r="C11" s="12">
        <v>14744888.83</v>
      </c>
      <c r="D11" s="12">
        <v>10099148</v>
      </c>
      <c r="E11" s="16">
        <v>68.492534032893076</v>
      </c>
      <c r="F11" s="19"/>
      <c r="H11" s="20"/>
    </row>
    <row r="12" spans="1:8" ht="22.95" customHeight="1" thickBot="1" x14ac:dyDescent="0.35">
      <c r="A12" s="8" t="s">
        <v>3</v>
      </c>
      <c r="B12" s="13">
        <v>30531123.439999998</v>
      </c>
      <c r="C12" s="13">
        <v>19147022.02</v>
      </c>
      <c r="D12" s="13">
        <v>11384101</v>
      </c>
      <c r="E12" s="17">
        <v>59.456248538852421</v>
      </c>
      <c r="F12" s="19"/>
      <c r="H12" s="20"/>
    </row>
    <row r="13" spans="1:8" ht="15.6" thickTop="1" x14ac:dyDescent="0.25"/>
    <row r="14" spans="1:8" ht="36" customHeight="1" x14ac:dyDescent="0.25">
      <c r="A14" s="4" t="s">
        <v>23</v>
      </c>
    </row>
    <row r="15" spans="1:8" ht="14.4" customHeight="1" x14ac:dyDescent="0.3">
      <c r="A15" s="9" t="s">
        <v>26</v>
      </c>
    </row>
    <row r="16" spans="1:8" ht="22.95" customHeight="1" x14ac:dyDescent="0.25">
      <c r="A16" s="10" t="s">
        <v>12</v>
      </c>
      <c r="B16" s="5" t="s">
        <v>27</v>
      </c>
      <c r="C16" s="5" t="s">
        <v>0</v>
      </c>
      <c r="D16" s="5" t="s">
        <v>2</v>
      </c>
      <c r="E16" s="5" t="s">
        <v>24</v>
      </c>
    </row>
    <row r="17" spans="1:7" ht="22.95" customHeight="1" x14ac:dyDescent="0.25">
      <c r="A17" s="1" t="s">
        <v>4</v>
      </c>
      <c r="B17" s="11">
        <v>53134048.800000004</v>
      </c>
      <c r="C17" s="11">
        <v>45539667.890000001</v>
      </c>
      <c r="D17" s="11">
        <v>7594380.9100000039</v>
      </c>
      <c r="E17" s="14">
        <v>16.676408199427481</v>
      </c>
      <c r="F17" s="18"/>
      <c r="G17" s="20"/>
    </row>
    <row r="18" spans="1:7" ht="22.95" customHeight="1" x14ac:dyDescent="0.25">
      <c r="A18" s="1" t="s">
        <v>5</v>
      </c>
      <c r="B18" s="3">
        <v>-4334.9299999999976</v>
      </c>
      <c r="C18" s="2">
        <v>16022.94</v>
      </c>
      <c r="D18" s="2">
        <v>-20357.87</v>
      </c>
      <c r="E18" s="15">
        <v>-100</v>
      </c>
      <c r="F18" s="18"/>
      <c r="G18" s="20"/>
    </row>
    <row r="19" spans="1:7" ht="22.95" customHeight="1" x14ac:dyDescent="0.25">
      <c r="A19" s="1" t="s">
        <v>6</v>
      </c>
      <c r="B19" s="3">
        <v>111209.82999999999</v>
      </c>
      <c r="C19" s="2">
        <v>123854.91</v>
      </c>
      <c r="D19" s="2">
        <v>-12645.080000000016</v>
      </c>
      <c r="E19" s="15">
        <v>-10.209591206355901</v>
      </c>
      <c r="F19" s="18"/>
      <c r="G19" s="20"/>
    </row>
    <row r="20" spans="1:7" ht="22.95" customHeight="1" x14ac:dyDescent="0.25">
      <c r="A20" s="1" t="s">
        <v>7</v>
      </c>
      <c r="B20" s="3">
        <v>4056.8100000000004</v>
      </c>
      <c r="C20" s="2">
        <v>7400.3</v>
      </c>
      <c r="D20" s="2">
        <v>-3343.49</v>
      </c>
      <c r="E20" s="15">
        <v>-45.180465656797693</v>
      </c>
      <c r="F20" s="18"/>
      <c r="G20" s="20"/>
    </row>
    <row r="21" spans="1:7" ht="22.95" customHeight="1" x14ac:dyDescent="0.3">
      <c r="A21" s="6" t="s">
        <v>11</v>
      </c>
      <c r="B21" s="12">
        <v>53244980.510000005</v>
      </c>
      <c r="C21" s="12">
        <v>45686946.039999992</v>
      </c>
      <c r="D21" s="12">
        <v>7558034.4700000137</v>
      </c>
      <c r="E21" s="16">
        <v>16.543094089464368</v>
      </c>
      <c r="F21" s="18"/>
      <c r="G21" s="20"/>
    </row>
    <row r="22" spans="1:7" ht="22.95" customHeight="1" x14ac:dyDescent="0.25">
      <c r="A22" s="1" t="s">
        <v>8</v>
      </c>
      <c r="B22" s="3">
        <v>117592715.2</v>
      </c>
      <c r="C22" s="3">
        <v>144593430.47</v>
      </c>
      <c r="D22" s="2">
        <v>-27000715.269999996</v>
      </c>
      <c r="E22" s="15">
        <v>-18.673542208822592</v>
      </c>
      <c r="F22" s="18"/>
      <c r="G22" s="20"/>
    </row>
    <row r="23" spans="1:7" ht="22.95" customHeight="1" x14ac:dyDescent="0.25">
      <c r="A23" s="1" t="s">
        <v>9</v>
      </c>
      <c r="B23" s="3">
        <v>-8964090</v>
      </c>
      <c r="C23" s="3">
        <v>-18689517.079999998</v>
      </c>
      <c r="D23" s="2">
        <v>9725427.0799999982</v>
      </c>
      <c r="E23" s="15">
        <v>-52.036802440483385</v>
      </c>
      <c r="F23" s="18"/>
      <c r="G23" s="20"/>
    </row>
    <row r="24" spans="1:7" ht="22.95" customHeight="1" x14ac:dyDescent="0.3">
      <c r="A24" s="7" t="s">
        <v>10</v>
      </c>
      <c r="B24" s="12">
        <v>108628625.2</v>
      </c>
      <c r="C24" s="12">
        <v>125903913.39</v>
      </c>
      <c r="D24" s="12">
        <v>-17275288.189999998</v>
      </c>
      <c r="E24" s="16">
        <v>-13.721009716741733</v>
      </c>
      <c r="F24" s="18"/>
      <c r="G24" s="20"/>
    </row>
    <row r="25" spans="1:7" ht="22.95" customHeight="1" thickBot="1" x14ac:dyDescent="0.35">
      <c r="A25" s="8" t="s">
        <v>3</v>
      </c>
      <c r="B25" s="13">
        <v>161873605.71000001</v>
      </c>
      <c r="C25" s="13">
        <v>171590859.43000004</v>
      </c>
      <c r="D25" s="13">
        <v>-9717253.7200000286</v>
      </c>
      <c r="E25" s="17">
        <v>-5.6630369194952088</v>
      </c>
      <c r="F25" s="18"/>
      <c r="G25" s="20"/>
    </row>
    <row r="26" spans="1:7" ht="15.6" thickTop="1" x14ac:dyDescent="0.25"/>
  </sheetData>
  <protectedRanges>
    <protectedRange sqref="D4:D7 D9" name="Out of State_1"/>
    <protectedRange sqref="E4:E12 D11 D8" name="Allegany_1"/>
    <protectedRange sqref="C4:C7" name="Out of State_3"/>
    <protectedRange sqref="C8:C11 B4:B12 C12:D12" name="Allegany_3"/>
    <protectedRange sqref="E3" name="Allegany_2"/>
    <protectedRange sqref="C25:D25 C24 C21:D21 B17:B21 C17:C20 B22:C23 B24:B25" name="Allegany_4"/>
    <protectedRange sqref="E17:E25 D24" name="Allegany_1_2"/>
    <protectedRange sqref="E16" name="Allegany_2_2"/>
  </protectedRanges>
  <pageMargins left="0.7" right="0.7" top="0.75" bottom="0.75" header="0.3" footer="0.3"/>
  <pageSetup orientation="portrait" horizontalDpi="1200" verticalDpi="1200" r:id="rId1"/>
  <headerFooter>
    <oddHeader>&amp;CInheritance and Estate Tax Comparative Summary
For The Month and Fiscal Year to Date 
Negative numbers are presented in parentheses and may not be read by all screen readers.</oddHeader>
  </headerFooter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BD61-AA78-4742-AC70-5430C923048E}">
  <sheetPr codeName="Sheet7"/>
  <dimension ref="A1:H26"/>
  <sheetViews>
    <sheetView showGridLines="0" zoomScaleNormal="100" workbookViewId="0">
      <selection activeCell="A2" sqref="A2"/>
    </sheetView>
  </sheetViews>
  <sheetFormatPr defaultRowHeight="15" x14ac:dyDescent="0.25"/>
  <cols>
    <col min="1" max="1" width="51.26953125" customWidth="1"/>
    <col min="2" max="2" width="19.26953125" customWidth="1"/>
    <col min="3" max="4" width="18.7265625" customWidth="1"/>
    <col min="5" max="5" width="17.08984375" customWidth="1"/>
    <col min="6" max="6" width="9.7265625" bestFit="1" customWidth="1"/>
    <col min="7" max="8" width="7.7265625" bestFit="1" customWidth="1"/>
  </cols>
  <sheetData>
    <row r="1" spans="1:8" ht="22.8" x14ac:dyDescent="0.25">
      <c r="A1" s="4" t="s">
        <v>16</v>
      </c>
    </row>
    <row r="2" spans="1:8" ht="21" customHeight="1" x14ac:dyDescent="0.3">
      <c r="A2" s="9" t="s">
        <v>26</v>
      </c>
    </row>
    <row r="3" spans="1:8" ht="22.95" customHeight="1" x14ac:dyDescent="0.25">
      <c r="A3" s="10" t="s">
        <v>12</v>
      </c>
      <c r="B3" s="5" t="s">
        <v>27</v>
      </c>
      <c r="C3" s="5" t="s">
        <v>0</v>
      </c>
      <c r="D3" s="5" t="s">
        <v>2</v>
      </c>
      <c r="E3" s="5" t="s">
        <v>24</v>
      </c>
    </row>
    <row r="4" spans="1:8" ht="22.95" customHeight="1" x14ac:dyDescent="0.25">
      <c r="A4" s="1" t="s">
        <v>4</v>
      </c>
      <c r="B4" s="11">
        <v>6136121.04</v>
      </c>
      <c r="C4" s="11">
        <v>4686241.3099999996</v>
      </c>
      <c r="D4" s="11">
        <v>1449879.7300000004</v>
      </c>
      <c r="E4" s="14">
        <v>30.939075350347263</v>
      </c>
      <c r="F4" s="20"/>
      <c r="H4" s="20"/>
    </row>
    <row r="5" spans="1:8" ht="22.95" customHeight="1" x14ac:dyDescent="0.25">
      <c r="A5" s="1" t="s">
        <v>5</v>
      </c>
      <c r="B5" s="3">
        <v>4551.04</v>
      </c>
      <c r="C5" s="2">
        <v>-579.1</v>
      </c>
      <c r="D5" s="2">
        <v>5130.1400000000003</v>
      </c>
      <c r="E5" s="15">
        <v>-100</v>
      </c>
      <c r="F5" s="20"/>
      <c r="H5" s="20"/>
    </row>
    <row r="6" spans="1:8" ht="22.95" customHeight="1" x14ac:dyDescent="0.25">
      <c r="A6" s="1" t="s">
        <v>6</v>
      </c>
      <c r="B6" s="3">
        <v>7962.83</v>
      </c>
      <c r="C6" s="2">
        <v>12179.48</v>
      </c>
      <c r="D6" s="2">
        <v>-4216.6499999999996</v>
      </c>
      <c r="E6" s="15">
        <v>-34.620936197604493</v>
      </c>
      <c r="F6" s="20"/>
      <c r="H6" s="20"/>
    </row>
    <row r="7" spans="1:8" ht="22.95" customHeight="1" x14ac:dyDescent="0.25">
      <c r="A7" s="1" t="s">
        <v>7</v>
      </c>
      <c r="B7" s="3">
        <v>763.11</v>
      </c>
      <c r="C7" s="2">
        <v>2.78</v>
      </c>
      <c r="D7" s="2">
        <v>760.33</v>
      </c>
      <c r="E7" s="15">
        <v>100</v>
      </c>
      <c r="F7" s="20"/>
      <c r="H7" s="20"/>
    </row>
    <row r="8" spans="1:8" ht="22.95" customHeight="1" x14ac:dyDescent="0.3">
      <c r="A8" s="6" t="s">
        <v>11</v>
      </c>
      <c r="B8" s="12">
        <v>6149398.0200000005</v>
      </c>
      <c r="C8" s="12">
        <v>4697844.4700000007</v>
      </c>
      <c r="D8" s="12">
        <v>1451553.5499999998</v>
      </c>
      <c r="E8" s="16">
        <v>30.89828876348475</v>
      </c>
      <c r="F8" s="20"/>
      <c r="H8" s="20"/>
    </row>
    <row r="9" spans="1:8" ht="22.95" customHeight="1" x14ac:dyDescent="0.25">
      <c r="A9" s="1" t="s">
        <v>8</v>
      </c>
      <c r="B9" s="3">
        <v>3263059.94</v>
      </c>
      <c r="C9" s="3">
        <v>5607169.4500000002</v>
      </c>
      <c r="D9" s="2">
        <v>-2344109.5100000002</v>
      </c>
      <c r="E9" s="15">
        <v>-41.805576430368092</v>
      </c>
      <c r="F9" s="19"/>
      <c r="H9" s="20"/>
    </row>
    <row r="10" spans="1:8" ht="22.95" customHeight="1" x14ac:dyDescent="0.25">
      <c r="A10" s="1" t="s">
        <v>9</v>
      </c>
      <c r="B10" s="3">
        <v>-1840534.75</v>
      </c>
      <c r="C10" s="3">
        <v>-1815787.02</v>
      </c>
      <c r="D10" s="2">
        <v>-24747.729999999981</v>
      </c>
      <c r="E10" s="15">
        <v>1.3629203054882493</v>
      </c>
      <c r="F10" s="19"/>
      <c r="H10" s="20"/>
    </row>
    <row r="11" spans="1:8" ht="22.95" customHeight="1" x14ac:dyDescent="0.3">
      <c r="A11" s="7" t="s">
        <v>10</v>
      </c>
      <c r="B11" s="12">
        <v>1422525.19</v>
      </c>
      <c r="C11" s="12">
        <v>3791382.43</v>
      </c>
      <c r="D11" s="12">
        <v>-2368857.2400000002</v>
      </c>
      <c r="E11" s="16">
        <v>-62.48003950369101</v>
      </c>
      <c r="F11" s="19"/>
      <c r="H11" s="20"/>
    </row>
    <row r="12" spans="1:8" ht="22.95" customHeight="1" thickBot="1" x14ac:dyDescent="0.35">
      <c r="A12" s="8" t="s">
        <v>3</v>
      </c>
      <c r="B12" s="13">
        <v>7571923.2100000009</v>
      </c>
      <c r="C12" s="13">
        <v>8489226.9000000004</v>
      </c>
      <c r="D12" s="13">
        <v>-917303.68999999948</v>
      </c>
      <c r="E12" s="17">
        <v>-10.805503266734446</v>
      </c>
      <c r="F12" s="19"/>
      <c r="H12" s="20"/>
    </row>
    <row r="13" spans="1:8" ht="15.6" thickTop="1" x14ac:dyDescent="0.25"/>
    <row r="14" spans="1:8" ht="22.8" x14ac:dyDescent="0.25">
      <c r="A14" s="4" t="s">
        <v>23</v>
      </c>
    </row>
    <row r="15" spans="1:8" ht="15.6" x14ac:dyDescent="0.3">
      <c r="A15" s="9" t="s">
        <v>26</v>
      </c>
    </row>
    <row r="16" spans="1:8" ht="22.95" customHeight="1" x14ac:dyDescent="0.25">
      <c r="A16" s="10" t="s">
        <v>12</v>
      </c>
      <c r="B16" s="5" t="s">
        <v>27</v>
      </c>
      <c r="C16" s="5" t="s">
        <v>0</v>
      </c>
      <c r="D16" s="5" t="s">
        <v>2</v>
      </c>
      <c r="E16" s="5" t="s">
        <v>24</v>
      </c>
    </row>
    <row r="17" spans="1:8" ht="22.95" customHeight="1" x14ac:dyDescent="0.25">
      <c r="A17" s="1" t="s">
        <v>4</v>
      </c>
      <c r="B17" s="11">
        <v>47470420.430000007</v>
      </c>
      <c r="C17" s="11">
        <v>41150213.57</v>
      </c>
      <c r="D17" s="11">
        <v>6320206.8600000069</v>
      </c>
      <c r="E17" s="14">
        <v>15.358867698824453</v>
      </c>
      <c r="H17" s="20"/>
    </row>
    <row r="18" spans="1:8" ht="22.95" customHeight="1" x14ac:dyDescent="0.25">
      <c r="A18" s="1" t="s">
        <v>5</v>
      </c>
      <c r="B18" s="3">
        <v>-8647.1499999999978</v>
      </c>
      <c r="C18" s="2">
        <v>15068.75</v>
      </c>
      <c r="D18" s="2">
        <v>-23715.899999999998</v>
      </c>
      <c r="E18" s="15">
        <v>-100</v>
      </c>
      <c r="H18" s="20"/>
    </row>
    <row r="19" spans="1:8" ht="22.95" customHeight="1" x14ac:dyDescent="0.25">
      <c r="A19" s="1" t="s">
        <v>6</v>
      </c>
      <c r="B19" s="3">
        <v>92415.939999999988</v>
      </c>
      <c r="C19" s="2">
        <v>118900.85</v>
      </c>
      <c r="D19" s="2">
        <v>-26484.910000000018</v>
      </c>
      <c r="E19" s="15">
        <v>-22.27478609278236</v>
      </c>
      <c r="H19" s="20"/>
    </row>
    <row r="20" spans="1:8" ht="22.95" customHeight="1" x14ac:dyDescent="0.25">
      <c r="A20" s="1" t="s">
        <v>7</v>
      </c>
      <c r="B20" s="3">
        <v>3704.55</v>
      </c>
      <c r="C20" s="2">
        <v>629.67999999999995</v>
      </c>
      <c r="D20" s="2">
        <v>3074.8700000000003</v>
      </c>
      <c r="E20" s="15">
        <v>100</v>
      </c>
      <c r="H20" s="20"/>
    </row>
    <row r="21" spans="1:8" ht="22.95" customHeight="1" x14ac:dyDescent="0.3">
      <c r="A21" s="6" t="s">
        <v>11</v>
      </c>
      <c r="B21" s="12">
        <v>47557893.770000003</v>
      </c>
      <c r="C21" s="12">
        <v>41284812.849999994</v>
      </c>
      <c r="D21" s="12">
        <v>6273080.9200000092</v>
      </c>
      <c r="E21" s="16">
        <v>15.19464540820853</v>
      </c>
      <c r="H21" s="20"/>
    </row>
    <row r="22" spans="1:8" ht="22.95" customHeight="1" x14ac:dyDescent="0.25">
      <c r="A22" s="1" t="s">
        <v>8</v>
      </c>
      <c r="B22" s="3">
        <v>91831041.650000006</v>
      </c>
      <c r="C22" s="3">
        <v>128432071.90000001</v>
      </c>
      <c r="D22" s="2">
        <v>-36601030.25</v>
      </c>
      <c r="E22" s="15">
        <v>-28.498356920145579</v>
      </c>
      <c r="H22" s="20"/>
    </row>
    <row r="23" spans="1:8" ht="22.95" customHeight="1" x14ac:dyDescent="0.25">
      <c r="A23" s="1" t="s">
        <v>9</v>
      </c>
      <c r="B23" s="3">
        <v>-8046453.1500000004</v>
      </c>
      <c r="C23" s="3">
        <v>-17273047.34</v>
      </c>
      <c r="D23" s="2">
        <v>9226594.1899999995</v>
      </c>
      <c r="E23" s="15">
        <v>-53.416134445677955</v>
      </c>
      <c r="H23" s="20"/>
    </row>
    <row r="24" spans="1:8" ht="22.95" customHeight="1" x14ac:dyDescent="0.3">
      <c r="A24" s="7" t="s">
        <v>10</v>
      </c>
      <c r="B24" s="12">
        <v>83784588.5</v>
      </c>
      <c r="C24" s="12">
        <v>111159024.56</v>
      </c>
      <c r="D24" s="12">
        <v>-27374436.060000002</v>
      </c>
      <c r="E24" s="16">
        <v>-24.626373043804627</v>
      </c>
      <c r="H24" s="20"/>
    </row>
    <row r="25" spans="1:8" ht="22.95" customHeight="1" thickBot="1" x14ac:dyDescent="0.35">
      <c r="A25" s="8" t="s">
        <v>3</v>
      </c>
      <c r="B25" s="13">
        <v>131342482.27000001</v>
      </c>
      <c r="C25" s="13">
        <v>152443837.41000003</v>
      </c>
      <c r="D25" s="13">
        <v>-21101355.140000015</v>
      </c>
      <c r="E25" s="17">
        <v>-13.842051931064683</v>
      </c>
      <c r="H25" s="20"/>
    </row>
    <row r="26" spans="1:8" ht="15.6" thickTop="1" x14ac:dyDescent="0.25"/>
  </sheetData>
  <protectedRanges>
    <protectedRange sqref="D4:D7 D9" name="Out of State_1"/>
    <protectedRange sqref="D11 D8 E4:E12" name="Allegany_1"/>
    <protectedRange sqref="C4:C7" name="Out of State_3"/>
    <protectedRange sqref="C12:D12 C8:C11 B4:B12" name="Allegany_3"/>
    <protectedRange sqref="E3" name="Allegany_2"/>
    <protectedRange sqref="C25:D25 C24 C21:D21 B17:B21 C17:C20 B22:C23 B24:B25" name="Allegany_4_1"/>
    <protectedRange sqref="E17:E25 D24" name="Allegany_1_2_1"/>
    <protectedRange sqref="E16" name="Allegany_2_2_1"/>
  </protectedRanges>
  <pageMargins left="0.7" right="0.7" top="0.75" bottom="0.75" header="0.3" footer="0.3"/>
  <pageSetup orientation="portrait" horizontalDpi="1200" verticalDpi="1200" r:id="rId1"/>
  <headerFooter>
    <oddHeader>&amp;CInheritance and Estate Tax Comparative Summary
For The Month and Fiscal Year to Date 
Negative numbers are presented in parentheses and may not be read by all screen readers.</oddHeader>
  </headerFooter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0A42E-95A8-40CF-B4FF-B6754C010B94}">
  <sheetPr codeName="Sheet8"/>
  <dimension ref="A1:H26"/>
  <sheetViews>
    <sheetView showGridLines="0" zoomScaleNormal="100" workbookViewId="0">
      <selection activeCell="A2" sqref="A2"/>
    </sheetView>
  </sheetViews>
  <sheetFormatPr defaultRowHeight="15" x14ac:dyDescent="0.25"/>
  <cols>
    <col min="1" max="1" width="51.26953125" customWidth="1"/>
    <col min="2" max="2" width="19.26953125" customWidth="1"/>
    <col min="3" max="4" width="18.7265625" customWidth="1"/>
    <col min="5" max="5" width="17.08984375" customWidth="1"/>
    <col min="6" max="6" width="10.7265625" customWidth="1"/>
    <col min="7" max="8" width="7.7265625" bestFit="1" customWidth="1"/>
  </cols>
  <sheetData>
    <row r="1" spans="1:8" ht="22.8" x14ac:dyDescent="0.25">
      <c r="A1" s="4" t="s">
        <v>17</v>
      </c>
    </row>
    <row r="2" spans="1:8" ht="21" customHeight="1" x14ac:dyDescent="0.3">
      <c r="A2" s="9" t="s">
        <v>26</v>
      </c>
    </row>
    <row r="3" spans="1:8" ht="22.95" customHeight="1" x14ac:dyDescent="0.25">
      <c r="A3" s="10" t="s">
        <v>12</v>
      </c>
      <c r="B3" s="5" t="s">
        <v>27</v>
      </c>
      <c r="C3" s="5" t="s">
        <v>0</v>
      </c>
      <c r="D3" s="5" t="s">
        <v>2</v>
      </c>
      <c r="E3" s="5" t="s">
        <v>24</v>
      </c>
    </row>
    <row r="4" spans="1:8" ht="22.95" customHeight="1" x14ac:dyDescent="0.25">
      <c r="A4" s="1" t="s">
        <v>4</v>
      </c>
      <c r="B4" s="11">
        <v>7358293.9500000002</v>
      </c>
      <c r="C4" s="11">
        <v>8193075.71</v>
      </c>
      <c r="D4" s="11">
        <v>-834781.75999999978</v>
      </c>
      <c r="E4" s="14">
        <v>-10.188869107862789</v>
      </c>
      <c r="F4" s="20"/>
      <c r="H4" s="20"/>
    </row>
    <row r="5" spans="1:8" ht="22.95" customHeight="1" x14ac:dyDescent="0.25">
      <c r="A5" s="1" t="s">
        <v>5</v>
      </c>
      <c r="B5" s="3">
        <v>-17509.46</v>
      </c>
      <c r="C5" s="2">
        <v>1326.03</v>
      </c>
      <c r="D5" s="2">
        <v>-18835.489999999998</v>
      </c>
      <c r="E5" s="15">
        <v>-100</v>
      </c>
      <c r="F5" s="20"/>
      <c r="H5" s="20"/>
    </row>
    <row r="6" spans="1:8" ht="22.95" customHeight="1" x14ac:dyDescent="0.25">
      <c r="A6" s="1" t="s">
        <v>6</v>
      </c>
      <c r="B6" s="3">
        <v>18111.12</v>
      </c>
      <c r="C6" s="2">
        <v>11882.05</v>
      </c>
      <c r="D6" s="2">
        <v>6229.07</v>
      </c>
      <c r="E6" s="15">
        <v>52.424202894281713</v>
      </c>
      <c r="F6" s="20"/>
      <c r="H6" s="20"/>
    </row>
    <row r="7" spans="1:8" ht="22.95" customHeight="1" x14ac:dyDescent="0.25">
      <c r="A7" s="1" t="s">
        <v>7</v>
      </c>
      <c r="B7" s="3">
        <v>3.09</v>
      </c>
      <c r="C7" s="2">
        <v>181.11</v>
      </c>
      <c r="D7" s="2">
        <v>-178.02</v>
      </c>
      <c r="E7" s="15">
        <v>-98.293854563524931</v>
      </c>
      <c r="F7" s="20"/>
      <c r="H7" s="20"/>
    </row>
    <row r="8" spans="1:8" ht="22.95" customHeight="1" x14ac:dyDescent="0.3">
      <c r="A8" s="6" t="s">
        <v>11</v>
      </c>
      <c r="B8" s="12">
        <v>7358898.7000000002</v>
      </c>
      <c r="C8" s="12">
        <v>8206464.9000000004</v>
      </c>
      <c r="D8" s="12">
        <v>-847566.20000000019</v>
      </c>
      <c r="E8" s="16">
        <v>-10.328030526274476</v>
      </c>
      <c r="F8" s="20"/>
      <c r="H8" s="20"/>
    </row>
    <row r="9" spans="1:8" ht="22.95" customHeight="1" x14ac:dyDescent="0.25">
      <c r="A9" s="1" t="s">
        <v>8</v>
      </c>
      <c r="B9" s="3">
        <v>16579930.16</v>
      </c>
      <c r="C9" s="3">
        <v>17314537.109999999</v>
      </c>
      <c r="D9" s="2">
        <v>-734606.94999999925</v>
      </c>
      <c r="E9" s="15">
        <v>-4.2427178118191069</v>
      </c>
      <c r="F9" s="19"/>
      <c r="H9" s="20"/>
    </row>
    <row r="10" spans="1:8" ht="22.95" customHeight="1" x14ac:dyDescent="0.25">
      <c r="A10" s="1" t="s">
        <v>9</v>
      </c>
      <c r="B10" s="3">
        <v>-291627.24</v>
      </c>
      <c r="C10" s="3">
        <v>-95496.67</v>
      </c>
      <c r="D10" s="2">
        <v>-196130.57</v>
      </c>
      <c r="E10" s="15">
        <v>100</v>
      </c>
      <c r="F10" s="19"/>
      <c r="H10" s="20"/>
    </row>
    <row r="11" spans="1:8" ht="22.95" customHeight="1" x14ac:dyDescent="0.3">
      <c r="A11" s="7" t="s">
        <v>10</v>
      </c>
      <c r="B11" s="12">
        <v>16288302.92</v>
      </c>
      <c r="C11" s="12">
        <v>17219040.439999998</v>
      </c>
      <c r="D11" s="12">
        <v>-930737.51999999769</v>
      </c>
      <c r="E11" s="16">
        <v>-5.4052809925336227</v>
      </c>
      <c r="F11" s="19"/>
      <c r="H11" s="20"/>
    </row>
    <row r="12" spans="1:8" ht="22.95" customHeight="1" thickBot="1" x14ac:dyDescent="0.35">
      <c r="A12" s="8" t="s">
        <v>3</v>
      </c>
      <c r="B12" s="13">
        <v>23647201.620000001</v>
      </c>
      <c r="C12" s="13">
        <v>25425505.339999996</v>
      </c>
      <c r="D12" s="13">
        <v>-1778303.7199999951</v>
      </c>
      <c r="E12" s="17">
        <v>-6.9941725689216732</v>
      </c>
      <c r="F12" s="19"/>
      <c r="H12" s="20"/>
    </row>
    <row r="13" spans="1:8" ht="15.6" thickTop="1" x14ac:dyDescent="0.25"/>
    <row r="14" spans="1:8" ht="22.8" x14ac:dyDescent="0.25">
      <c r="A14" s="4" t="s">
        <v>23</v>
      </c>
    </row>
    <row r="15" spans="1:8" ht="15.6" x14ac:dyDescent="0.3">
      <c r="A15" s="9" t="s">
        <v>26</v>
      </c>
    </row>
    <row r="16" spans="1:8" ht="22.95" customHeight="1" x14ac:dyDescent="0.25">
      <c r="A16" s="10" t="s">
        <v>12</v>
      </c>
      <c r="B16" s="5" t="s">
        <v>27</v>
      </c>
      <c r="C16" s="5" t="s">
        <v>0</v>
      </c>
      <c r="D16" s="5" t="s">
        <v>2</v>
      </c>
      <c r="E16" s="5" t="s">
        <v>24</v>
      </c>
    </row>
    <row r="17" spans="1:8" ht="22.95" customHeight="1" x14ac:dyDescent="0.25">
      <c r="A17" s="1" t="s">
        <v>4</v>
      </c>
      <c r="B17" s="11">
        <v>41334299.390000008</v>
      </c>
      <c r="C17" s="11">
        <v>36463972.259999998</v>
      </c>
      <c r="D17" s="11">
        <v>4870327.1300000101</v>
      </c>
      <c r="E17" s="14">
        <v>13.356545730325243</v>
      </c>
      <c r="H17" s="20"/>
    </row>
    <row r="18" spans="1:8" ht="22.95" customHeight="1" x14ac:dyDescent="0.25">
      <c r="A18" s="1" t="s">
        <v>5</v>
      </c>
      <c r="B18" s="3">
        <v>-13198.189999999999</v>
      </c>
      <c r="C18" s="2">
        <v>15647.85</v>
      </c>
      <c r="D18" s="2">
        <v>-28846.04</v>
      </c>
      <c r="E18" s="15">
        <v>-100</v>
      </c>
      <c r="H18" s="20"/>
    </row>
    <row r="19" spans="1:8" ht="22.95" customHeight="1" x14ac:dyDescent="0.25">
      <c r="A19" s="1" t="s">
        <v>6</v>
      </c>
      <c r="B19" s="3">
        <v>84453.109999999986</v>
      </c>
      <c r="C19" s="2">
        <v>106721.37000000001</v>
      </c>
      <c r="D19" s="2">
        <v>-22268.260000000024</v>
      </c>
      <c r="E19" s="15">
        <v>-20.86579285854372</v>
      </c>
      <c r="H19" s="20"/>
    </row>
    <row r="20" spans="1:8" ht="22.95" customHeight="1" x14ac:dyDescent="0.25">
      <c r="A20" s="1" t="s">
        <v>7</v>
      </c>
      <c r="B20" s="3">
        <v>2941.44</v>
      </c>
      <c r="C20" s="2">
        <v>626.9</v>
      </c>
      <c r="D20" s="2">
        <v>2314.54</v>
      </c>
      <c r="E20" s="15">
        <v>100</v>
      </c>
      <c r="H20" s="20"/>
    </row>
    <row r="21" spans="1:8" ht="22.95" customHeight="1" x14ac:dyDescent="0.3">
      <c r="A21" s="6" t="s">
        <v>11</v>
      </c>
      <c r="B21" s="12">
        <v>41408495.75</v>
      </c>
      <c r="C21" s="12">
        <v>36586968.379999995</v>
      </c>
      <c r="D21" s="12">
        <v>4821527.3700000048</v>
      </c>
      <c r="E21" s="16">
        <v>13.178264238574242</v>
      </c>
      <c r="H21" s="20"/>
    </row>
    <row r="22" spans="1:8" ht="22.95" customHeight="1" x14ac:dyDescent="0.25">
      <c r="A22" s="1" t="s">
        <v>8</v>
      </c>
      <c r="B22" s="3">
        <v>88567981.710000008</v>
      </c>
      <c r="C22" s="3">
        <v>122824902.45</v>
      </c>
      <c r="D22" s="2">
        <v>-34256920.739999995</v>
      </c>
      <c r="E22" s="15">
        <v>-27.890859310020964</v>
      </c>
      <c r="H22" s="20"/>
    </row>
    <row r="23" spans="1:8" ht="22.95" customHeight="1" x14ac:dyDescent="0.25">
      <c r="A23" s="1" t="s">
        <v>9</v>
      </c>
      <c r="B23" s="3">
        <v>-6205918.4000000004</v>
      </c>
      <c r="C23" s="3">
        <v>-15457260.319999998</v>
      </c>
      <c r="D23" s="2">
        <v>9251341.9199999981</v>
      </c>
      <c r="E23" s="15">
        <v>-59.85111027747768</v>
      </c>
      <c r="H23" s="20"/>
    </row>
    <row r="24" spans="1:8" ht="22.95" customHeight="1" x14ac:dyDescent="0.3">
      <c r="A24" s="7" t="s">
        <v>10</v>
      </c>
      <c r="B24" s="12">
        <v>82362063.310000002</v>
      </c>
      <c r="C24" s="12">
        <v>107367642.13</v>
      </c>
      <c r="D24" s="12">
        <v>-25005578.819999993</v>
      </c>
      <c r="E24" s="16">
        <v>-23.289678644263613</v>
      </c>
      <c r="H24" s="20"/>
    </row>
    <row r="25" spans="1:8" ht="22.95" customHeight="1" thickBot="1" x14ac:dyDescent="0.35">
      <c r="A25" s="8" t="s">
        <v>3</v>
      </c>
      <c r="B25" s="13">
        <v>123770559.06</v>
      </c>
      <c r="C25" s="13">
        <v>143954610.51000002</v>
      </c>
      <c r="D25" s="13">
        <v>-20184051.450000018</v>
      </c>
      <c r="E25" s="17">
        <v>-14.021121920647275</v>
      </c>
      <c r="H25" s="20"/>
    </row>
    <row r="26" spans="1:8" ht="15.6" thickTop="1" x14ac:dyDescent="0.25"/>
  </sheetData>
  <protectedRanges>
    <protectedRange sqref="D4:D7 D9" name="Out of State_1"/>
    <protectedRange sqref="D8 E4:E12 D11" name="Allegany_1"/>
    <protectedRange sqref="C4:C7" name="Out of State_3"/>
    <protectedRange sqref="B4:B12 C12:D12 C8:C11" name="Allegany_3"/>
    <protectedRange sqref="E3" name="Allegany_2"/>
    <protectedRange sqref="C25:D25 C24 C21:D21 B17:B21 C17:C20 B22:C23 B24:B25" name="Allegany_4_2"/>
    <protectedRange sqref="E17:E25 D24" name="Allegany_1_2_2"/>
    <protectedRange sqref="E16" name="Allegany_2_2_2"/>
  </protectedRanges>
  <pageMargins left="0.7" right="0.7" top="0.75" bottom="0.75" header="0.3" footer="0.3"/>
  <pageSetup orientation="portrait" horizontalDpi="1200" verticalDpi="1200" r:id="rId1"/>
  <headerFooter>
    <oddHeader>&amp;CInheritance and Estate Tax Comparative Summary
For The Month and Fiscal Year to Date 
Negative numbers are presented in parentheses and may not be read by all screen readers.</oddHeader>
  </headerFooter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96C27-887B-47D3-85AB-CD9BEEA0DBA9}">
  <sheetPr codeName="Sheet9"/>
  <dimension ref="A1:H26"/>
  <sheetViews>
    <sheetView showGridLines="0" zoomScaleNormal="100" workbookViewId="0">
      <selection activeCell="A2" sqref="A2"/>
    </sheetView>
  </sheetViews>
  <sheetFormatPr defaultRowHeight="15" x14ac:dyDescent="0.25"/>
  <cols>
    <col min="1" max="1" width="51.26953125" customWidth="1"/>
    <col min="2" max="2" width="19.26953125" customWidth="1"/>
    <col min="3" max="4" width="18.7265625" customWidth="1"/>
    <col min="5" max="5" width="17.08984375" customWidth="1"/>
    <col min="6" max="6" width="9.7265625" bestFit="1" customWidth="1"/>
    <col min="7" max="8" width="7.7265625" bestFit="1" customWidth="1"/>
  </cols>
  <sheetData>
    <row r="1" spans="1:8" ht="22.8" x14ac:dyDescent="0.25">
      <c r="A1" s="4" t="s">
        <v>18</v>
      </c>
    </row>
    <row r="2" spans="1:8" ht="21" customHeight="1" x14ac:dyDescent="0.3">
      <c r="A2" s="9" t="s">
        <v>26</v>
      </c>
    </row>
    <row r="3" spans="1:8" ht="22.95" customHeight="1" x14ac:dyDescent="0.25">
      <c r="A3" s="10" t="s">
        <v>12</v>
      </c>
      <c r="B3" s="5" t="s">
        <v>0</v>
      </c>
      <c r="C3" s="5" t="s">
        <v>1</v>
      </c>
      <c r="D3" s="5" t="s">
        <v>2</v>
      </c>
      <c r="E3" s="5" t="s">
        <v>24</v>
      </c>
    </row>
    <row r="4" spans="1:8" ht="22.95" customHeight="1" x14ac:dyDescent="0.25">
      <c r="A4" s="1" t="s">
        <v>4</v>
      </c>
      <c r="B4" s="11">
        <v>6835640.6299999999</v>
      </c>
      <c r="C4" s="11">
        <v>5541323.7199999997</v>
      </c>
      <c r="D4" s="11">
        <v>1294316.9100000001</v>
      </c>
      <c r="E4" s="14">
        <v>23.357540100544789</v>
      </c>
      <c r="F4" s="20"/>
      <c r="H4" s="20"/>
    </row>
    <row r="5" spans="1:8" ht="22.95" customHeight="1" x14ac:dyDescent="0.25">
      <c r="A5" s="1" t="s">
        <v>5</v>
      </c>
      <c r="B5" s="3">
        <v>-7159.98</v>
      </c>
      <c r="C5" s="2">
        <v>3474.78</v>
      </c>
      <c r="D5" s="2">
        <v>-10634.76</v>
      </c>
      <c r="E5" s="15">
        <v>-100</v>
      </c>
      <c r="F5" s="20"/>
      <c r="H5" s="20"/>
    </row>
    <row r="6" spans="1:8" ht="22.95" customHeight="1" x14ac:dyDescent="0.25">
      <c r="A6" s="1" t="s">
        <v>6</v>
      </c>
      <c r="B6" s="3">
        <v>6315.09</v>
      </c>
      <c r="C6" s="2">
        <v>4830.1000000000004</v>
      </c>
      <c r="D6" s="2">
        <v>1484.9899999999998</v>
      </c>
      <c r="E6" s="15">
        <v>30.74449804351876</v>
      </c>
      <c r="F6" s="20"/>
      <c r="H6" s="20"/>
    </row>
    <row r="7" spans="1:8" ht="22.95" customHeight="1" x14ac:dyDescent="0.25">
      <c r="A7" s="1" t="s">
        <v>7</v>
      </c>
      <c r="B7" s="3">
        <v>34.85</v>
      </c>
      <c r="C7" s="2">
        <v>11.27</v>
      </c>
      <c r="D7" s="2">
        <v>23.580000000000002</v>
      </c>
      <c r="E7" s="15">
        <v>100</v>
      </c>
      <c r="F7" s="20"/>
      <c r="H7" s="20"/>
    </row>
    <row r="8" spans="1:8" ht="22.95" customHeight="1" x14ac:dyDescent="0.3">
      <c r="A8" s="6" t="s">
        <v>11</v>
      </c>
      <c r="B8" s="12">
        <v>6834830.5899999989</v>
      </c>
      <c r="C8" s="12">
        <v>5549639.8699999992</v>
      </c>
      <c r="D8" s="12">
        <v>1285190.7199999997</v>
      </c>
      <c r="E8" s="16">
        <v>23.158092238514925</v>
      </c>
      <c r="F8" s="20"/>
      <c r="H8" s="20"/>
    </row>
    <row r="9" spans="1:8" ht="22.95" customHeight="1" x14ac:dyDescent="0.25">
      <c r="A9" s="1" t="s">
        <v>8</v>
      </c>
      <c r="B9" s="3">
        <v>11385568.75</v>
      </c>
      <c r="C9" s="3">
        <v>13887345.27</v>
      </c>
      <c r="D9" s="2">
        <v>-2501776.5199999996</v>
      </c>
      <c r="E9" s="15">
        <v>-18.014793118195438</v>
      </c>
      <c r="F9" s="19"/>
      <c r="H9" s="20"/>
    </row>
    <row r="10" spans="1:8" ht="22.95" customHeight="1" x14ac:dyDescent="0.25">
      <c r="A10" s="1" t="s">
        <v>9</v>
      </c>
      <c r="B10" s="3">
        <v>-316540.96000000002</v>
      </c>
      <c r="C10" s="3">
        <v>-727505.29</v>
      </c>
      <c r="D10" s="2">
        <v>410964.33</v>
      </c>
      <c r="E10" s="15">
        <v>-56.489531505674684</v>
      </c>
      <c r="F10" s="19"/>
      <c r="H10" s="20"/>
    </row>
    <row r="11" spans="1:8" ht="22.95" customHeight="1" x14ac:dyDescent="0.3">
      <c r="A11" s="7" t="s">
        <v>10</v>
      </c>
      <c r="B11" s="12">
        <v>11069027.789999999</v>
      </c>
      <c r="C11" s="12">
        <v>13159839.98</v>
      </c>
      <c r="D11" s="12">
        <v>-2090812.1900000013</v>
      </c>
      <c r="E11" s="16">
        <v>-15.887823812277095</v>
      </c>
      <c r="F11" s="19"/>
      <c r="H11" s="20"/>
    </row>
    <row r="12" spans="1:8" ht="22.95" customHeight="1" thickBot="1" x14ac:dyDescent="0.35">
      <c r="A12" s="8" t="s">
        <v>3</v>
      </c>
      <c r="B12" s="13">
        <v>17903858.379999999</v>
      </c>
      <c r="C12" s="13">
        <v>18709479.850000001</v>
      </c>
      <c r="D12" s="13">
        <v>-805621.47000000253</v>
      </c>
      <c r="E12" s="17">
        <v>-4.3059533266500862</v>
      </c>
      <c r="F12" s="19"/>
      <c r="H12" s="20"/>
    </row>
    <row r="13" spans="1:8" ht="15.6" thickTop="1" x14ac:dyDescent="0.25"/>
    <row r="14" spans="1:8" ht="22.8" x14ac:dyDescent="0.25">
      <c r="A14" s="4" t="s">
        <v>23</v>
      </c>
    </row>
    <row r="15" spans="1:8" ht="15.6" x14ac:dyDescent="0.3">
      <c r="A15" s="9" t="s">
        <v>26</v>
      </c>
    </row>
    <row r="16" spans="1:8" ht="22.95" customHeight="1" x14ac:dyDescent="0.25">
      <c r="A16" s="10" t="s">
        <v>12</v>
      </c>
      <c r="B16" s="5" t="s">
        <v>27</v>
      </c>
      <c r="C16" s="5" t="s">
        <v>0</v>
      </c>
      <c r="D16" s="5" t="s">
        <v>2</v>
      </c>
      <c r="E16" s="5" t="s">
        <v>24</v>
      </c>
    </row>
    <row r="17" spans="1:8" ht="22.95" customHeight="1" x14ac:dyDescent="0.25">
      <c r="A17" s="1" t="s">
        <v>4</v>
      </c>
      <c r="B17" s="11">
        <v>33976005.440000005</v>
      </c>
      <c r="C17" s="11">
        <v>28270896.549999997</v>
      </c>
      <c r="D17" s="11">
        <v>5705108.890000008</v>
      </c>
      <c r="E17" s="14">
        <v>20.180148443152252</v>
      </c>
      <c r="H17" s="20"/>
    </row>
    <row r="18" spans="1:8" ht="22.95" customHeight="1" x14ac:dyDescent="0.25">
      <c r="A18" s="1" t="s">
        <v>5</v>
      </c>
      <c r="B18" s="3">
        <v>4311.2700000000004</v>
      </c>
      <c r="C18" s="2">
        <v>14321.82</v>
      </c>
      <c r="D18" s="2">
        <v>-10010.549999999999</v>
      </c>
      <c r="E18" s="15">
        <v>-69.897191837350277</v>
      </c>
      <c r="H18" s="20"/>
    </row>
    <row r="19" spans="1:8" ht="22.95" customHeight="1" x14ac:dyDescent="0.25">
      <c r="A19" s="1" t="s">
        <v>6</v>
      </c>
      <c r="B19" s="3">
        <v>66341.989999999991</v>
      </c>
      <c r="C19" s="2">
        <v>94839.32</v>
      </c>
      <c r="D19" s="2">
        <v>-28497.330000000016</v>
      </c>
      <c r="E19" s="15">
        <v>-30.048011731842884</v>
      </c>
      <c r="H19" s="20"/>
    </row>
    <row r="20" spans="1:8" ht="22.95" customHeight="1" x14ac:dyDescent="0.25">
      <c r="A20" s="1" t="s">
        <v>7</v>
      </c>
      <c r="B20" s="3">
        <v>2938.35</v>
      </c>
      <c r="C20" s="2">
        <v>445.78999999999996</v>
      </c>
      <c r="D20" s="2">
        <v>2492.56</v>
      </c>
      <c r="E20" s="15">
        <v>100</v>
      </c>
      <c r="H20" s="20"/>
    </row>
    <row r="21" spans="1:8" ht="22.95" customHeight="1" x14ac:dyDescent="0.3">
      <c r="A21" s="6" t="s">
        <v>11</v>
      </c>
      <c r="B21" s="12">
        <v>34049597.049999997</v>
      </c>
      <c r="C21" s="12">
        <v>28380503.479999997</v>
      </c>
      <c r="D21" s="12">
        <v>5669093.5700000003</v>
      </c>
      <c r="E21" s="16">
        <v>19.97531007156044</v>
      </c>
      <c r="H21" s="20"/>
    </row>
    <row r="22" spans="1:8" ht="22.95" customHeight="1" x14ac:dyDescent="0.25">
      <c r="A22" s="1" t="s">
        <v>8</v>
      </c>
      <c r="B22" s="3">
        <v>71988051.550000012</v>
      </c>
      <c r="C22" s="3">
        <v>105510365.34</v>
      </c>
      <c r="D22" s="2">
        <v>-33522313.789999992</v>
      </c>
      <c r="E22" s="15">
        <v>-31.771583466682735</v>
      </c>
      <c r="H22" s="20"/>
    </row>
    <row r="23" spans="1:8" ht="22.95" customHeight="1" x14ac:dyDescent="0.25">
      <c r="A23" s="1" t="s">
        <v>9</v>
      </c>
      <c r="B23" s="3">
        <v>-5914291.1600000001</v>
      </c>
      <c r="C23" s="3">
        <v>-15361763.649999999</v>
      </c>
      <c r="D23" s="2">
        <v>9447472.4899999984</v>
      </c>
      <c r="E23" s="15">
        <v>-61.499920876598047</v>
      </c>
      <c r="H23" s="20"/>
    </row>
    <row r="24" spans="1:8" ht="22.95" customHeight="1" x14ac:dyDescent="0.3">
      <c r="A24" s="7" t="s">
        <v>10</v>
      </c>
      <c r="B24" s="12">
        <v>66073760.390000008</v>
      </c>
      <c r="C24" s="12">
        <v>90148601.689999998</v>
      </c>
      <c r="D24" s="12">
        <v>-24074841.29999999</v>
      </c>
      <c r="E24" s="16">
        <v>-26.705729039245391</v>
      </c>
      <c r="H24" s="20"/>
    </row>
    <row r="25" spans="1:8" ht="22.95" customHeight="1" thickBot="1" x14ac:dyDescent="0.35">
      <c r="A25" s="8" t="s">
        <v>3</v>
      </c>
      <c r="B25" s="13">
        <v>100123357.44</v>
      </c>
      <c r="C25" s="13">
        <v>118529105.17000002</v>
      </c>
      <c r="D25" s="13">
        <v>-18405747.730000019</v>
      </c>
      <c r="E25" s="17">
        <v>-15.5284625692581</v>
      </c>
      <c r="H25" s="20"/>
    </row>
    <row r="26" spans="1:8" ht="15.6" thickTop="1" x14ac:dyDescent="0.25"/>
  </sheetData>
  <protectedRanges>
    <protectedRange sqref="D9 D4:D7" name="Out of State_1"/>
    <protectedRange sqref="D11 E4:E12 D8" name="Allegany_1"/>
    <protectedRange sqref="C4:C7" name="Out of State_3"/>
    <protectedRange sqref="C8:C11 B4:B12 C12:D12" name="Allegany_3"/>
    <protectedRange sqref="E3" name="Allegany_2"/>
    <protectedRange sqref="C25:D25 C24 C21:D21 B17:B21 C17:C20 B22:C23 B24:B25" name="Allegany_4"/>
    <protectedRange sqref="E17:E25 D24" name="Allegany_1_2"/>
    <protectedRange sqref="E16" name="Allegany_2_2"/>
  </protectedRanges>
  <pageMargins left="0.7" right="0.7" top="0.75" bottom="0.75" header="0.3" footer="0.3"/>
  <pageSetup orientation="portrait" horizontalDpi="1200" verticalDpi="1200" r:id="rId1"/>
  <headerFooter>
    <oddHeader>&amp;CInheritance and Estate Tax Comparative Summary
For The Month and Fiscal Year to Date 
Negative numbers are presented in parentheses and may not be read by all screen readers.</oddHeader>
  </headerFooter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8D725-312C-43C6-8BF9-4DDA644A2D57}">
  <sheetPr codeName="Sheet10"/>
  <dimension ref="A1:H26"/>
  <sheetViews>
    <sheetView showGridLines="0" zoomScaleNormal="100" workbookViewId="0">
      <selection activeCell="A2" sqref="A2"/>
    </sheetView>
  </sheetViews>
  <sheetFormatPr defaultRowHeight="15" x14ac:dyDescent="0.25"/>
  <cols>
    <col min="1" max="1" width="51.26953125" customWidth="1"/>
    <col min="2" max="2" width="19.26953125" customWidth="1"/>
    <col min="3" max="4" width="18.7265625" customWidth="1"/>
    <col min="5" max="5" width="17.08984375" customWidth="1"/>
    <col min="6" max="6" width="10.7265625" bestFit="1" customWidth="1"/>
    <col min="7" max="8" width="7.7265625" bestFit="1" customWidth="1"/>
  </cols>
  <sheetData>
    <row r="1" spans="1:8" ht="22.8" x14ac:dyDescent="0.25">
      <c r="A1" s="4" t="s">
        <v>19</v>
      </c>
    </row>
    <row r="2" spans="1:8" ht="21" customHeight="1" x14ac:dyDescent="0.3">
      <c r="A2" s="9" t="s">
        <v>26</v>
      </c>
    </row>
    <row r="3" spans="1:8" ht="22.95" customHeight="1" x14ac:dyDescent="0.25">
      <c r="A3" s="10" t="s">
        <v>12</v>
      </c>
      <c r="B3" s="5" t="s">
        <v>0</v>
      </c>
      <c r="C3" s="5" t="s">
        <v>1</v>
      </c>
      <c r="D3" s="5" t="s">
        <v>2</v>
      </c>
      <c r="E3" s="5" t="s">
        <v>24</v>
      </c>
    </row>
    <row r="4" spans="1:8" ht="22.95" customHeight="1" x14ac:dyDescent="0.25">
      <c r="A4" s="1" t="s">
        <v>4</v>
      </c>
      <c r="B4" s="11">
        <v>9238225.5500000007</v>
      </c>
      <c r="C4" s="11">
        <v>5673206.9299999997</v>
      </c>
      <c r="D4" s="11">
        <v>3565018.620000001</v>
      </c>
      <c r="E4" s="14">
        <v>62.839566121731458</v>
      </c>
      <c r="F4" s="20"/>
      <c r="H4" s="20"/>
    </row>
    <row r="5" spans="1:8" ht="22.95" customHeight="1" x14ac:dyDescent="0.25">
      <c r="A5" s="1" t="s">
        <v>5</v>
      </c>
      <c r="B5" s="3">
        <v>1178.21</v>
      </c>
      <c r="C5" s="2">
        <v>857.99</v>
      </c>
      <c r="D5" s="2">
        <v>320.22000000000003</v>
      </c>
      <c r="E5" s="15">
        <v>37.322113311343955</v>
      </c>
      <c r="F5" s="20"/>
      <c r="H5" s="20"/>
    </row>
    <row r="6" spans="1:8" ht="22.95" customHeight="1" x14ac:dyDescent="0.25">
      <c r="A6" s="1" t="s">
        <v>6</v>
      </c>
      <c r="B6" s="3">
        <v>37209.269999999997</v>
      </c>
      <c r="C6" s="2">
        <v>22794.89</v>
      </c>
      <c r="D6" s="2">
        <v>14414.379999999997</v>
      </c>
      <c r="E6" s="15">
        <v>63.235137348765434</v>
      </c>
      <c r="F6" s="20"/>
      <c r="H6" s="20"/>
    </row>
    <row r="7" spans="1:8" ht="22.95" customHeight="1" x14ac:dyDescent="0.25">
      <c r="A7" s="1" t="s">
        <v>7</v>
      </c>
      <c r="B7" s="3">
        <v>354.37</v>
      </c>
      <c r="C7" s="2">
        <v>46.15</v>
      </c>
      <c r="D7" s="2">
        <v>308.22000000000003</v>
      </c>
      <c r="E7" s="15">
        <v>100</v>
      </c>
      <c r="F7" s="20"/>
      <c r="H7" s="20"/>
    </row>
    <row r="8" spans="1:8" ht="22.95" customHeight="1" x14ac:dyDescent="0.3">
      <c r="A8" s="6" t="s">
        <v>11</v>
      </c>
      <c r="B8" s="12">
        <v>9276967.4000000004</v>
      </c>
      <c r="C8" s="12">
        <v>5696905.96</v>
      </c>
      <c r="D8" s="12">
        <v>3580061.4400000004</v>
      </c>
      <c r="E8" s="16">
        <v>62.842207070590305</v>
      </c>
      <c r="F8" s="20"/>
      <c r="H8" s="20"/>
    </row>
    <row r="9" spans="1:8" ht="22.95" customHeight="1" x14ac:dyDescent="0.25">
      <c r="A9" s="1" t="s">
        <v>8</v>
      </c>
      <c r="B9" s="3">
        <v>8752033.1999999993</v>
      </c>
      <c r="C9" s="3">
        <v>21303281.010000002</v>
      </c>
      <c r="D9" s="2">
        <v>-12551247.810000002</v>
      </c>
      <c r="E9" s="15">
        <v>-58.916970602360749</v>
      </c>
      <c r="F9" s="19"/>
      <c r="H9" s="20"/>
    </row>
    <row r="10" spans="1:8" ht="22.95" customHeight="1" x14ac:dyDescent="0.25">
      <c r="A10" s="1" t="s">
        <v>9</v>
      </c>
      <c r="B10" s="3">
        <v>-217765.29</v>
      </c>
      <c r="C10" s="3">
        <v>-1482830.79</v>
      </c>
      <c r="D10" s="2">
        <v>1265065.5</v>
      </c>
      <c r="E10" s="15">
        <v>-85.314218488813538</v>
      </c>
      <c r="F10" s="19"/>
      <c r="H10" s="20"/>
    </row>
    <row r="11" spans="1:8" ht="22.95" customHeight="1" x14ac:dyDescent="0.3">
      <c r="A11" s="7" t="s">
        <v>10</v>
      </c>
      <c r="B11" s="12">
        <v>8534267.9100000001</v>
      </c>
      <c r="C11" s="12">
        <v>19820450.220000003</v>
      </c>
      <c r="D11" s="12">
        <v>-11286182.310000002</v>
      </c>
      <c r="E11" s="16">
        <v>-56.942108704531748</v>
      </c>
      <c r="F11" s="19"/>
      <c r="H11" s="20"/>
    </row>
    <row r="12" spans="1:8" ht="22.95" customHeight="1" thickBot="1" x14ac:dyDescent="0.35">
      <c r="A12" s="8" t="s">
        <v>3</v>
      </c>
      <c r="B12" s="13">
        <v>17811235.310000002</v>
      </c>
      <c r="C12" s="13">
        <v>25517356.180000003</v>
      </c>
      <c r="D12" s="13">
        <v>-7706120.870000001</v>
      </c>
      <c r="E12" s="17">
        <v>-30.199527002879339</v>
      </c>
      <c r="F12" s="19"/>
      <c r="H12" s="20"/>
    </row>
    <row r="13" spans="1:8" ht="15.6" thickTop="1" x14ac:dyDescent="0.25"/>
    <row r="14" spans="1:8" ht="22.8" x14ac:dyDescent="0.25">
      <c r="A14" s="4" t="s">
        <v>23</v>
      </c>
    </row>
    <row r="15" spans="1:8" ht="15.6" x14ac:dyDescent="0.3">
      <c r="A15" s="9" t="s">
        <v>26</v>
      </c>
    </row>
    <row r="16" spans="1:8" ht="22.95" customHeight="1" x14ac:dyDescent="0.25">
      <c r="A16" s="10" t="s">
        <v>12</v>
      </c>
      <c r="B16" s="5" t="s">
        <v>27</v>
      </c>
      <c r="C16" s="5" t="s">
        <v>0</v>
      </c>
      <c r="D16" s="5" t="s">
        <v>2</v>
      </c>
      <c r="E16" s="5" t="s">
        <v>24</v>
      </c>
    </row>
    <row r="17" spans="1:8" ht="22.95" customHeight="1" x14ac:dyDescent="0.25">
      <c r="A17" s="1" t="s">
        <v>4</v>
      </c>
      <c r="B17" s="11">
        <v>27140364.810000002</v>
      </c>
      <c r="C17" s="11">
        <v>22729572.829999998</v>
      </c>
      <c r="D17" s="11">
        <v>4410791.9800000042</v>
      </c>
      <c r="E17" s="14">
        <v>19.405520785583565</v>
      </c>
      <c r="H17" s="20"/>
    </row>
    <row r="18" spans="1:8" ht="22.95" customHeight="1" x14ac:dyDescent="0.25">
      <c r="A18" s="1" t="s">
        <v>5</v>
      </c>
      <c r="B18" s="3">
        <v>11471.25</v>
      </c>
      <c r="C18" s="2">
        <v>10847.039999999999</v>
      </c>
      <c r="D18" s="2">
        <v>624.21000000000095</v>
      </c>
      <c r="E18" s="15">
        <v>5.7546574918134441</v>
      </c>
      <c r="H18" s="20"/>
    </row>
    <row r="19" spans="1:8" ht="22.95" customHeight="1" x14ac:dyDescent="0.25">
      <c r="A19" s="1" t="s">
        <v>6</v>
      </c>
      <c r="B19" s="3">
        <v>60026.899999999994</v>
      </c>
      <c r="C19" s="2">
        <v>90009.22</v>
      </c>
      <c r="D19" s="2">
        <v>-29982.320000000007</v>
      </c>
      <c r="E19" s="15">
        <v>-33.310276436125108</v>
      </c>
      <c r="H19" s="20"/>
    </row>
    <row r="20" spans="1:8" ht="22.95" customHeight="1" x14ac:dyDescent="0.25">
      <c r="A20" s="1" t="s">
        <v>7</v>
      </c>
      <c r="B20" s="3">
        <v>2903.5</v>
      </c>
      <c r="C20" s="2">
        <v>434.52</v>
      </c>
      <c r="D20" s="2">
        <v>2468.98</v>
      </c>
      <c r="E20" s="15">
        <v>100</v>
      </c>
      <c r="H20" s="20"/>
    </row>
    <row r="21" spans="1:8" ht="22.95" customHeight="1" x14ac:dyDescent="0.3">
      <c r="A21" s="6" t="s">
        <v>11</v>
      </c>
      <c r="B21" s="12">
        <v>27214766.460000001</v>
      </c>
      <c r="C21" s="12">
        <v>22830863.609999999</v>
      </c>
      <c r="D21" s="12">
        <v>4383902.8500000015</v>
      </c>
      <c r="E21" s="16">
        <v>19.201651435033043</v>
      </c>
      <c r="H21" s="20"/>
    </row>
    <row r="22" spans="1:8" ht="22.95" customHeight="1" x14ac:dyDescent="0.25">
      <c r="A22" s="1" t="s">
        <v>8</v>
      </c>
      <c r="B22" s="3">
        <v>60602482.800000012</v>
      </c>
      <c r="C22" s="3">
        <v>91623020.070000008</v>
      </c>
      <c r="D22" s="2">
        <v>-31020537.269999996</v>
      </c>
      <c r="E22" s="15">
        <v>-33.856706803923622</v>
      </c>
      <c r="H22" s="20"/>
    </row>
    <row r="23" spans="1:8" ht="22.95" customHeight="1" x14ac:dyDescent="0.25">
      <c r="A23" s="1" t="s">
        <v>9</v>
      </c>
      <c r="B23" s="3">
        <v>-5597750.2000000002</v>
      </c>
      <c r="C23" s="3">
        <v>-14634258.359999999</v>
      </c>
      <c r="D23" s="2">
        <v>9036508.1600000001</v>
      </c>
      <c r="E23" s="15">
        <v>-61.748999762773082</v>
      </c>
      <c r="H23" s="20"/>
    </row>
    <row r="24" spans="1:8" ht="22.95" customHeight="1" x14ac:dyDescent="0.3">
      <c r="A24" s="7" t="s">
        <v>10</v>
      </c>
      <c r="B24" s="12">
        <v>55004732.600000009</v>
      </c>
      <c r="C24" s="12">
        <v>76988761.709999993</v>
      </c>
      <c r="D24" s="12">
        <v>-21984029.109999985</v>
      </c>
      <c r="E24" s="16">
        <v>-28.554854788818485</v>
      </c>
      <c r="H24" s="20"/>
    </row>
    <row r="25" spans="1:8" ht="22.95" customHeight="1" thickBot="1" x14ac:dyDescent="0.35">
      <c r="A25" s="8" t="s">
        <v>3</v>
      </c>
      <c r="B25" s="13">
        <v>82219499.060000002</v>
      </c>
      <c r="C25" s="13">
        <v>99819625.320000008</v>
      </c>
      <c r="D25" s="13">
        <v>-17600126.260000005</v>
      </c>
      <c r="E25" s="17">
        <v>-17.631929796949073</v>
      </c>
      <c r="H25" s="20"/>
    </row>
    <row r="26" spans="1:8" ht="15.6" thickTop="1" x14ac:dyDescent="0.25"/>
  </sheetData>
  <protectedRanges>
    <protectedRange sqref="D9 D4:D7" name="Out of State_1"/>
    <protectedRange sqref="D11 D8 E4:E12" name="Allegany_1"/>
    <protectedRange sqref="C4:C7" name="Out of State_3"/>
    <protectedRange sqref="C12:D12 C8:C11 B4:B12" name="Allegany_3"/>
    <protectedRange sqref="E3" name="Allegany_2"/>
    <protectedRange sqref="C25:D25 C24 C21:D21 B17:B21 C17:C20 B22:C23 B24:B25" name="Allegany_4"/>
    <protectedRange sqref="E17:E25 D24" name="Allegany_1_2"/>
    <protectedRange sqref="E16" name="Allegany_2_2"/>
  </protectedRanges>
  <pageMargins left="0.7" right="0.7" top="0.75" bottom="0.75" header="0.3" footer="0.3"/>
  <pageSetup orientation="portrait" horizontalDpi="1200" verticalDpi="1200" r:id="rId1"/>
  <headerFooter>
    <oddHeader>&amp;CInheritance and Estate Tax Comparative Summary
For The Month and Fiscal Year to Date 
Negative numbers are presented in parentheses and may not be read by all screen readers.</oddHead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41ab630-b74e-4abb-be67-cee5c16c096d" xsi:nil="true"/>
    <_ip_UnifiedCompliancePolicyProperties xmlns="http://schemas.microsoft.com/sharepoint/v3" xsi:nil="true"/>
    <lcf76f155ced4ddcb4097134ff3c332f xmlns="cf70f552-9918-42c8-b0b5-cd82c153156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8C9DA19FCAF041A5286B156E83EB2A" ma:contentTypeVersion="17" ma:contentTypeDescription="Create a new document." ma:contentTypeScope="" ma:versionID="261fdfc73325e35cd1aa8d7d7d9a5c40">
  <xsd:schema xmlns:xsd="http://www.w3.org/2001/XMLSchema" xmlns:xs="http://www.w3.org/2001/XMLSchema" xmlns:p="http://schemas.microsoft.com/office/2006/metadata/properties" xmlns:ns1="http://schemas.microsoft.com/sharepoint/v3" xmlns:ns2="cf70f552-9918-42c8-b0b5-cd82c153156c" xmlns:ns3="241ab630-b74e-4abb-be67-cee5c16c096d" targetNamespace="http://schemas.microsoft.com/office/2006/metadata/properties" ma:root="true" ma:fieldsID="2f2c3d7f4a84b444ca5ace2423d00a5e" ns1:_="" ns2:_="" ns3:_="">
    <xsd:import namespace="http://schemas.microsoft.com/sharepoint/v3"/>
    <xsd:import namespace="cf70f552-9918-42c8-b0b5-cd82c153156c"/>
    <xsd:import namespace="241ab630-b74e-4abb-be67-cee5c16c09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70f552-9918-42c8-b0b5-cd82c15315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3cf561c-3ff8-4848-8cc1-be2f4cf200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ab630-b74e-4abb-be67-cee5c16c096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9c4df29-f28e-46ec-9e20-a957f9961ffa}" ma:internalName="TaxCatchAll" ma:showField="CatchAllData" ma:web="241ab630-b74e-4abb-be67-cee5c16c09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1DB04B-CA92-4D66-B0B5-BAEC511368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CEF49D-097D-4F3A-9F44-A02F455258F4}">
  <ds:schemaRefs>
    <ds:schemaRef ds:uri="http://www.w3.org/XML/1998/namespace"/>
    <ds:schemaRef ds:uri="http://schemas.microsoft.com/sharepoint/v3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cf70f552-9918-42c8-b0b5-cd82c153156c"/>
    <ds:schemaRef ds:uri="http://purl.org/dc/dcmitype/"/>
    <ds:schemaRef ds:uri="http://purl.org/dc/elements/1.1/"/>
    <ds:schemaRef ds:uri="http://schemas.microsoft.com/office/infopath/2007/PartnerControls"/>
    <ds:schemaRef ds:uri="241ab630-b74e-4abb-be67-cee5c16c096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5B2075E-1141-40CF-9BBA-F7E5037476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f70f552-9918-42c8-b0b5-cd82c153156c"/>
    <ds:schemaRef ds:uri="241ab630-b74e-4abb-be67-cee5c16c09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Accruals &amp; Adjustments</vt:lpstr>
      <vt:lpstr>June 2025</vt:lpstr>
      <vt:lpstr>May 2025</vt:lpstr>
      <vt:lpstr>April 2025</vt:lpstr>
      <vt:lpstr>March 2025</vt:lpstr>
      <vt:lpstr>February 2025</vt:lpstr>
      <vt:lpstr>January 2025</vt:lpstr>
      <vt:lpstr>December 2024</vt:lpstr>
      <vt:lpstr>November 2024</vt:lpstr>
      <vt:lpstr>October 2024</vt:lpstr>
      <vt:lpstr>September 2024</vt:lpstr>
      <vt:lpstr>August 2024</vt:lpstr>
      <vt:lpstr>July 2024</vt:lpstr>
    </vt:vector>
  </TitlesOfParts>
  <Company>Comptroller of Maryland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2025 Inheritance and Estate Comparative Statement</dc:title>
  <dc:creator>Comptroller of Maryland</dc:creator>
  <cp:keywords>Inheritance;Estate, Tax, summary, comparative</cp:keywords>
  <cp:lastModifiedBy>Lawrence, Solomon</cp:lastModifiedBy>
  <cp:lastPrinted>2025-06-17T16:06:16Z</cp:lastPrinted>
  <dcterms:created xsi:type="dcterms:W3CDTF">2025-04-22T12:02:14Z</dcterms:created>
  <dcterms:modified xsi:type="dcterms:W3CDTF">2025-08-12T17:36:30Z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0x010100C38C9DA19FCAF041A5286B156E83EB2A</vt:lpwstr>
  </property>
  <property fmtid="{D5CDD505-2E9C-101B-9397-08002B2CF9AE}" pid="3" name="MediaServiceImageTags">
    <vt:lpwstr/>
  </property>
</Properties>
</file>