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marylandtaxes.sharepoint.com/sites/CETO/Shared Documents/General/COMStat/Data Reports/Open Data Site/Revenue Accounting Division (RAD)/Ready to be Published/"/>
    </mc:Choice>
  </mc:AlternateContent>
  <xr:revisionPtr revIDLastSave="13" documentId="13_ncr:1_{C427F680-D3D7-4397-8761-D89ADAFC4CC4}" xr6:coauthVersionLast="47" xr6:coauthVersionMax="47" xr10:uidLastSave="{186D3DB1-4390-48D9-8909-B05FB333E6E4}"/>
  <bookViews>
    <workbookView xWindow="28680" yWindow="-105" windowWidth="29040" windowHeight="15720" xr2:uid="{CA5D3AF6-7588-4D11-9FAD-C5CB23544A40}"/>
  </bookViews>
  <sheets>
    <sheet name="FY2026" sheetId="3" r:id="rId1"/>
  </sheets>
  <externalReferences>
    <externalReference r:id="rId2"/>
  </externalReferences>
  <definedNames>
    <definedName name="\p">#REF!</definedName>
    <definedName name="_1998_______CORPORATION_ESTIMATED">[1]Deposits!#REF!</definedName>
    <definedName name="_1998__FIDUCIARY_AMENDED">[1]Refunds!#REF!</definedName>
    <definedName name="_97_ESTIMATED_QUARTERLIES">'[1]Transfers (Journal Entries)'!#REF!</definedName>
    <definedName name="_97FID_ESTIMATED_QUARTERIES">#REF!</definedName>
    <definedName name="_98_________FIDUCIARY_EST_ORIGINAL">#REF!</definedName>
    <definedName name="_98__ESTIMATED_QUARTERLIES">'[1]Transfers (Journal Entries)'!#REF!</definedName>
    <definedName name="_98_FID_ESTIMATED_QUARTERLIES">#REF!</definedName>
    <definedName name="_C">#REF!</definedName>
    <definedName name="A">#REF!</definedName>
    <definedName name="A_DOC_ID">#REF!</definedName>
    <definedName name="B">#REF!</definedName>
    <definedName name="B_DOC_DATE">#REF!</definedName>
    <definedName name="BA">#REF!</definedName>
    <definedName name="BB">#REF!</definedName>
    <definedName name="C_DHR_CCU_TOTAL">#REF!</definedName>
    <definedName name="CORPORATION_1997">#REF!</definedName>
    <definedName name="CORPORATION_1998">#REF!</definedName>
    <definedName name="CORPORATION_ESTIMATED_1997">[1]Deposits!#REF!</definedName>
    <definedName name="CORPORATION_STARS">[1]Deposits!#REF!</definedName>
    <definedName name="CUMB">#REF!</definedName>
    <definedName name="CV">#REF!</definedName>
    <definedName name="D">#REF!</definedName>
    <definedName name="D_DHR_TOTAL">#REF!</definedName>
    <definedName name="DN">#REF!</definedName>
    <definedName name="E">#REF!</definedName>
    <definedName name="E_CCU_TOTAL">#REF!</definedName>
    <definedName name="EC">#REF!</definedName>
    <definedName name="ED">#REF!</definedName>
    <definedName name="EL">#REF!</definedName>
    <definedName name="ESTIMATED_EXTENSIONS">'[1]Transfers (Journal Entries)'!#REF!</definedName>
    <definedName name="ESTIMATED_LOCKBOX">'[1]Transfers (Journal Entries)'!#REF!</definedName>
    <definedName name="ESTIMATED_LOCKBOX_1998">'[1]Transfers (Journal Entries)'!#REF!</definedName>
    <definedName name="ESTIMATED_QUARTERLIES_96">'[1]Transfers (Journal Entries)'!#REF!</definedName>
    <definedName name="F">#REF!</definedName>
    <definedName name="FIDUCIARY_1997">#REF!</definedName>
    <definedName name="FIDUCIARY_1998">#REF!</definedName>
    <definedName name="H">#REF!</definedName>
    <definedName name="J">#REF!</definedName>
    <definedName name="JulyCompare">#REF!</definedName>
    <definedName name="M">#REF!</definedName>
    <definedName name="N">#REF!</definedName>
    <definedName name="NC">#REF!</definedName>
    <definedName name="NNC">#REF!</definedName>
    <definedName name="PF">#REF!</definedName>
    <definedName name="SA">#REF!</definedName>
    <definedName name="sd">#REF!</definedName>
    <definedName name="SU">#REF!</definedName>
    <definedName name="TO">#REF!</definedName>
    <definedName name="TOT">#REF!</definedName>
    <definedName name="TOTAL">#REF!</definedName>
    <definedName name="TOTLA">#REF!</definedName>
    <definedName name="W">#REF!</definedName>
    <definedName name="WD">#REF!</definedName>
    <definedName name="WS">#REF!</definedName>
    <definedName name="WSA">#REF!</definedName>
    <definedName name="W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10" i="3"/>
  <c r="F11" i="3"/>
  <c r="F13" i="3"/>
  <c r="F14" i="3"/>
  <c r="F15" i="3"/>
  <c r="F16" i="3"/>
  <c r="B9" i="3"/>
  <c r="F9" i="3" s="1"/>
  <c r="B12" i="3" l="1"/>
  <c r="B17" i="3" s="1"/>
  <c r="B18" i="3" s="1"/>
  <c r="F18" i="3" s="1"/>
  <c r="F17" i="3"/>
  <c r="F12" i="3" l="1"/>
</calcChain>
</file>

<file path=xl/sharedStrings.xml><?xml version="1.0" encoding="utf-8"?>
<sst xmlns="http://schemas.openxmlformats.org/spreadsheetml/2006/main" count="24" uniqueCount="24">
  <si>
    <t>Q1</t>
  </si>
  <si>
    <t>Q2</t>
  </si>
  <si>
    <t>Q3</t>
  </si>
  <si>
    <t>Q4</t>
  </si>
  <si>
    <t>Fiscal Year To Date</t>
  </si>
  <si>
    <t>Tax by Remittance Region: Central</t>
  </si>
  <si>
    <t>Tax by Remittance Region: Capital</t>
  </si>
  <si>
    <t>Tax by Remittance Region: Eastern</t>
  </si>
  <si>
    <t>Tax by Remittance Region: Southern</t>
  </si>
  <si>
    <t>Tax by Remittance Region: Western</t>
  </si>
  <si>
    <t>Total Cannabis Tax</t>
  </si>
  <si>
    <t>Less: Maryland Cannabis Administration</t>
  </si>
  <si>
    <t>Net to Distribute</t>
  </si>
  <si>
    <t xml:space="preserve">35% To Community Reinvestment and Repair Fund </t>
  </si>
  <si>
    <t>5% To Counties and Municipalities</t>
  </si>
  <si>
    <t xml:space="preserve">5% To Cannabis Public Health Fund
</t>
  </si>
  <si>
    <t>5% To Cannabis Business Assistance Fund</t>
  </si>
  <si>
    <t>Net to General Fund</t>
  </si>
  <si>
    <t>Note: The fiscal quarters include the following months: 
Quarter 1 - July to September, 
Quarter 2 - October to December, 
Quarter 3 - January to March, 
Quarter 4 - April to June.</t>
  </si>
  <si>
    <t>(Expressed in US Dollars)</t>
  </si>
  <si>
    <t>Maryland Cannabis Tax Summary for Fiscal Year 2026</t>
  </si>
  <si>
    <t>Fiscal Year 2026</t>
  </si>
  <si>
    <t>Total General Fund</t>
  </si>
  <si>
    <t>Less : General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</si>
</sst>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164" formatCode="_(&quot;$&quot;* #,##0.00_);_(&quot;$&quot;* \(#,##0.00\);_(&quot;$&quot;* &quot;&quot;_);_(@_)"/>
    <numFmt numFmtId="165" formatCode="_(* #,##0_);_(* \(#,##0\);_(* &quot;&quot;??_);_(@_)"/>
    <numFmt numFmtId="166" formatCode="_(&quot;$&quot;* #,##0_);_(&quot;$&quot;* \(#,##0\);_(&quot;$&quot;* &quot;-&quot;_)"/>
  </numFmts>
  <fonts count="17" x14ac:knownFonts="1">
    <font>
      <sz val="11"/>
      <color theme="1"/>
      <name val="Aptos Narrow"/>
      <family val="2"/>
      <scheme val="minor"/>
    </font>
    <font>
      <b/>
      <sz val="14"/>
      <color theme="4" tint="-0.2499465926084170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ptos"/>
      <family val="2"/>
    </font>
    <font>
      <sz val="12"/>
      <color rgb="FF333333"/>
      <name val="Aptos"/>
      <family val="2"/>
    </font>
    <font>
      <b/>
      <sz val="12"/>
      <color theme="1"/>
      <name val="Aptos"/>
      <family val="2"/>
    </font>
    <font>
      <sz val="12"/>
      <color theme="0"/>
      <name val="Aptos"/>
      <family val="2"/>
    </font>
    <font>
      <sz val="14"/>
      <color theme="1"/>
      <name val="Aptos"/>
      <family val="2"/>
    </font>
    <font>
      <b/>
      <sz val="18"/>
      <color rgb="FF104861"/>
      <name val="Arial"/>
      <family val="2"/>
    </font>
    <font>
      <b/>
      <sz val="12"/>
      <color theme="0"/>
      <name val="Arial"/>
      <family val="2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u/>
      <sz val="12"/>
      <color theme="3" tint="0.2499465926084170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indexed="64"/>
      </top>
      <bottom style="double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indexed="64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/>
      <top/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20">
    <xf numFmtId="0" fontId="0" fillId="0" borderId="0"/>
    <xf numFmtId="49" fontId="1" fillId="0" borderId="0" applyFill="0" applyProtection="0">
      <alignment horizontal="left" vertical="center"/>
    </xf>
    <xf numFmtId="49" fontId="2" fillId="0" borderId="0"/>
    <xf numFmtId="49" fontId="3" fillId="2" borderId="1">
      <alignment horizontal="center" vertical="center" wrapText="1"/>
    </xf>
    <xf numFmtId="0" fontId="9" fillId="0" borderId="0" applyFill="0" applyProtection="0">
      <alignment horizontal="left" vertical="center"/>
    </xf>
    <xf numFmtId="49" fontId="10" fillId="2" borderId="1">
      <alignment horizontal="center" wrapText="1"/>
    </xf>
    <xf numFmtId="166" fontId="11" fillId="3" borderId="4">
      <alignment horizontal="right"/>
    </xf>
    <xf numFmtId="164" fontId="2" fillId="0" borderId="0">
      <alignment horizontal="right"/>
    </xf>
    <xf numFmtId="166" fontId="11" fillId="3" borderId="3">
      <alignment horizontal="right"/>
    </xf>
    <xf numFmtId="49" fontId="2" fillId="0" borderId="0">
      <alignment horizontal="left" wrapText="1"/>
    </xf>
    <xf numFmtId="0" fontId="2" fillId="0" borderId="0"/>
    <xf numFmtId="0" fontId="13" fillId="4" borderId="0">
      <alignment horizontal="left" vertical="top"/>
    </xf>
    <xf numFmtId="49" fontId="2" fillId="0" borderId="0">
      <alignment horizontal="left"/>
    </xf>
    <xf numFmtId="165" fontId="2" fillId="0" borderId="0">
      <alignment horizontal="right"/>
    </xf>
    <xf numFmtId="42" fontId="2" fillId="0" borderId="0">
      <alignment horizontal="right"/>
    </xf>
    <xf numFmtId="49" fontId="15" fillId="0" borderId="0">
      <alignment horizontal="left"/>
    </xf>
    <xf numFmtId="0" fontId="14" fillId="4" borderId="0">
      <alignment vertical="center"/>
    </xf>
    <xf numFmtId="165" fontId="2" fillId="0" borderId="0">
      <alignment horizontal="right"/>
    </xf>
    <xf numFmtId="166" fontId="11" fillId="3" borderId="3">
      <alignment horizontal="right"/>
    </xf>
    <xf numFmtId="166" fontId="11" fillId="3" borderId="4">
      <alignment horizontal="right"/>
    </xf>
  </cellStyleXfs>
  <cellXfs count="29">
    <xf numFmtId="0" fontId="0" fillId="0" borderId="0" xfId="0"/>
    <xf numFmtId="49" fontId="4" fillId="0" borderId="0" xfId="2" applyFont="1"/>
    <xf numFmtId="0" fontId="4" fillId="0" borderId="0" xfId="0" applyFont="1"/>
    <xf numFmtId="0" fontId="6" fillId="0" borderId="0" xfId="0" applyFont="1"/>
    <xf numFmtId="49" fontId="5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3" fontId="4" fillId="0" borderId="0" xfId="0" applyNumberFormat="1" applyFont="1"/>
    <xf numFmtId="0" fontId="8" fillId="0" borderId="0" xfId="0" applyFont="1"/>
    <xf numFmtId="0" fontId="9" fillId="0" borderId="0" xfId="4">
      <alignment horizontal="left" vertical="center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 vertical="top" wrapText="1"/>
    </xf>
    <xf numFmtId="49" fontId="15" fillId="0" borderId="0" xfId="15">
      <alignment horizontal="left"/>
    </xf>
    <xf numFmtId="49" fontId="10" fillId="2" borderId="1" xfId="5" applyAlignment="1">
      <alignment horizontal="left" wrapText="1"/>
    </xf>
    <xf numFmtId="49" fontId="10" fillId="2" borderId="1" xfId="5">
      <alignment horizontal="center" wrapText="1"/>
    </xf>
    <xf numFmtId="49" fontId="12" fillId="3" borderId="5" xfId="0" applyNumberFormat="1" applyFont="1" applyFill="1" applyBorder="1" applyAlignment="1">
      <alignment horizontal="left"/>
    </xf>
    <xf numFmtId="49" fontId="11" fillId="3" borderId="5" xfId="0" applyNumberFormat="1" applyFont="1" applyFill="1" applyBorder="1" applyAlignment="1">
      <alignment horizontal="left"/>
    </xf>
    <xf numFmtId="49" fontId="11" fillId="3" borderId="7" xfId="0" applyNumberFormat="1" applyFont="1" applyFill="1" applyBorder="1" applyAlignment="1">
      <alignment horizontal="left"/>
    </xf>
    <xf numFmtId="49" fontId="12" fillId="3" borderId="7" xfId="0" applyNumberFormat="1" applyFont="1" applyFill="1" applyBorder="1" applyAlignment="1">
      <alignment horizontal="left"/>
    </xf>
    <xf numFmtId="49" fontId="16" fillId="0" borderId="0" xfId="2" applyFont="1"/>
    <xf numFmtId="3" fontId="2" fillId="0" borderId="0" xfId="14" applyNumberFormat="1">
      <alignment horizontal="right"/>
    </xf>
    <xf numFmtId="3" fontId="2" fillId="0" borderId="0" xfId="13" applyNumberFormat="1">
      <alignment horizontal="right"/>
    </xf>
    <xf numFmtId="3" fontId="11" fillId="3" borderId="3" xfId="8" applyNumberFormat="1">
      <alignment horizontal="right"/>
    </xf>
    <xf numFmtId="3" fontId="14" fillId="0" borderId="6" xfId="14" applyNumberFormat="1" applyFont="1" applyBorder="1">
      <alignment horizontal="right"/>
    </xf>
    <xf numFmtId="3" fontId="12" fillId="3" borderId="9" xfId="8" applyNumberFormat="1" applyFont="1" applyBorder="1">
      <alignment horizontal="right"/>
    </xf>
    <xf numFmtId="3" fontId="12" fillId="3" borderId="10" xfId="13" applyNumberFormat="1" applyFont="1" applyFill="1" applyBorder="1">
      <alignment horizontal="right"/>
    </xf>
    <xf numFmtId="3" fontId="11" fillId="3" borderId="4" xfId="6" applyNumberFormat="1">
      <alignment horizontal="right"/>
    </xf>
    <xf numFmtId="3" fontId="14" fillId="0" borderId="8" xfId="14" applyNumberFormat="1" applyFont="1" applyBorder="1">
      <alignment horizontal="right"/>
    </xf>
    <xf numFmtId="3" fontId="12" fillId="3" borderId="2" xfId="6" applyNumberFormat="1" applyFont="1" applyBorder="1">
      <alignment horizontal="right"/>
    </xf>
    <xf numFmtId="3" fontId="11" fillId="3" borderId="3" xfId="6" applyNumberFormat="1" applyBorder="1">
      <alignment horizontal="right"/>
    </xf>
  </cellXfs>
  <cellStyles count="20">
    <cellStyle name="Expressed in" xfId="15" xr:uid="{6DB852E6-2FA1-4C93-AF59-89A85A4EC4E8}"/>
    <cellStyle name="Heading 1 2" xfId="1" xr:uid="{D1578DDA-C99C-44B2-9B04-BFB68959D823}"/>
    <cellStyle name="Hyperlinks" xfId="11" xr:uid="{6F6FA899-97DD-4362-8F76-C4E08276731C}"/>
    <cellStyle name="No $" xfId="13" xr:uid="{E521452C-A054-4D8F-BC85-E47DE2AC2301}"/>
    <cellStyle name="No $ 2" xfId="17" xr:uid="{367C8430-C24F-4833-9E64-DFEBA1D63E79}"/>
    <cellStyle name="Normal" xfId="0" builtinId="0"/>
    <cellStyle name="Normal 2" xfId="2" xr:uid="{65097400-C0BE-48BA-A39E-AD933E10645C}"/>
    <cellStyle name="Normal 3" xfId="10" xr:uid="{164DE4FB-EE3D-4849-8AD2-A7DF6D3C450E}"/>
    <cellStyle name="Subtotal" xfId="6" xr:uid="{7656BD04-B1EA-43F6-92F6-A5B97BE1D111}"/>
    <cellStyle name="Subtotal 2" xfId="19" xr:uid="{D3ED587C-956C-4B95-9CA9-341A00B327C8}"/>
    <cellStyle name="Table Headers" xfId="3" xr:uid="{E4977EF8-FAB3-4461-AC98-183D6DC4E147}"/>
    <cellStyle name="Table Headers 2" xfId="5" xr:uid="{43D22851-1669-4068-8838-57AE281A33DE}"/>
    <cellStyle name="Table Subtitle" xfId="16" xr:uid="{F0664F39-6C31-418F-BD36-1915D800CDC8}"/>
    <cellStyle name="Text" xfId="9" xr:uid="{1E928C22-EEA7-4E19-8594-8084DFC23320}"/>
    <cellStyle name="Text 2" xfId="12" xr:uid="{86B3E514-4EE3-4911-8F63-808BF0D5E2FF}"/>
    <cellStyle name="Title1" xfId="4" xr:uid="{A59C0ECE-CC3F-41E4-BFC0-86D856CDA496}"/>
    <cellStyle name="Total row" xfId="8" xr:uid="{710F4819-15AE-4F6B-A339-944F08EA68B2}"/>
    <cellStyle name="Total row 2" xfId="18" xr:uid="{EC72F7FF-E8C5-482E-A9EE-54B1EB8FAEAD}"/>
    <cellStyle name="With $  0 Decimals" xfId="14" xr:uid="{3BDA4A58-148E-4424-8771-3F25C7D26F11}"/>
    <cellStyle name="With $ 2 Decimals" xfId="7" xr:uid="{A1B13578-DF27-4462-8655-7B58771DF948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scheme val="none"/>
      </font>
      <numFmt numFmtId="3" formatCode="#,##0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DDDDDD"/>
        </left>
        <right/>
        <top style="thin">
          <color rgb="FFDDDDDD"/>
        </top>
        <bottom style="thin">
          <color rgb="FFDDDDD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scheme val="none"/>
      </font>
      <numFmt numFmtId="3" formatCode="#,##0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DDDDDD"/>
        </left>
        <right style="thin">
          <color rgb="FFDDDDDD"/>
        </right>
        <top style="thin">
          <color rgb="FFDDDDDD"/>
        </top>
        <bottom style="thin">
          <color rgb="FFDDDDD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scheme val="none"/>
      </font>
      <numFmt numFmtId="3" formatCode="#,##0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DDDDDD"/>
        </left>
        <right style="thin">
          <color rgb="FFDDDDDD"/>
        </right>
        <top style="thin">
          <color rgb="FFDDDDDD"/>
        </top>
        <bottom style="thin">
          <color rgb="FFDDDDD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scheme val="none"/>
      </font>
      <numFmt numFmtId="3" formatCode="#,##0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DDDDDD"/>
        </left>
        <right style="thin">
          <color rgb="FFDDDDDD"/>
        </right>
        <top style="thin">
          <color rgb="FFDDDDDD"/>
        </top>
        <bottom style="thin">
          <color rgb="FFDDDDD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scheme val="none"/>
      </font>
      <numFmt numFmtId="3" formatCode="#,##0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DDDDDD"/>
        </left>
        <right style="thin">
          <color rgb="FFDDDDDD"/>
        </right>
        <top style="thin">
          <color rgb="FFDDDDDD"/>
        </top>
        <bottom style="thin">
          <color rgb="FFDDDDD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thin">
          <color rgb="FFDDDDDD"/>
        </right>
        <top style="thin">
          <color rgb="FFDDDDDD"/>
        </top>
        <bottom style="thin">
          <color rgb="FFDDDDDD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/>
        <i val="0"/>
        <strike val="0"/>
        <color theme="0"/>
      </font>
      <fill>
        <patternFill>
          <bgColor rgb="FF2E527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0"/>
      </font>
      <fill>
        <patternFill>
          <bgColor theme="4" tint="-0.24994659260841701"/>
        </patternFill>
      </fill>
    </dxf>
    <dxf>
      <border>
        <left style="hair">
          <color theme="0" tint="-0.14996795556505021"/>
        </left>
        <right style="hair">
          <color theme="0" tint="-0.14996795556505021"/>
        </right>
        <top style="hair">
          <color theme="0" tint="-0.14996795556505021"/>
        </top>
        <bottom style="hair">
          <color theme="0" tint="-0.14996795556505021"/>
        </bottom>
        <vertical style="hair">
          <color theme="0" tint="-0.14996795556505021"/>
        </vertical>
        <horizontal style="hair">
          <color theme="0" tint="-0.14996795556505021"/>
        </horizontal>
      </border>
    </dxf>
  </dxfs>
  <tableStyles count="2" defaultTableStyle="RAD Reports" defaultPivotStyle="PivotStyleLight16">
    <tableStyle name="Comp Table Style" pivot="0" count="2" xr9:uid="{03037A4E-E2FB-442E-B271-1F03EF431AAC}">
      <tableStyleElement type="wholeTable" dxfId="12"/>
      <tableStyleElement type="headerRow" dxfId="11"/>
    </tableStyle>
    <tableStyle name="RAD Reports" pivot="0" count="2" xr9:uid="{EA7C3267-651A-4A57-81C0-A5765C67FAC0}">
      <tableStyleElement type="wholeTable" dxfId="10"/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x%20Type%20&amp;%20Other%20Process/Sales%20Tax/Monthly%20Statements%20and%20Memos/Daily%20and%20End%20of%20the%20Month%20Reports/FY2013/7%20Feb/February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osits"/>
      <sheetName val="ACH LB DD"/>
      <sheetName val="ACH Detail"/>
      <sheetName val="Transfers (Journal Entries)"/>
      <sheetName val="Refunds"/>
      <sheetName val="Daily Report"/>
      <sheetName val="Special File"/>
      <sheetName val="EOM Report"/>
      <sheetName val="EOM Worksheet "/>
      <sheetName val="SUT Cumulative "/>
      <sheetName val="Net Receipts"/>
      <sheetName val="Daily 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H6">
            <v>301913488</v>
          </cell>
        </row>
      </sheetData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112176-D166-460D-BAB9-F4E09A7D39B0}" name="MarylandCannabisTaxSummaryforFiscalYear202534" displayName="MarylandCannabisTaxSummaryforFiscalYear202534" ref="A3:F18" totalsRowShown="0" headerRowDxfId="8" dataDxfId="7" tableBorderDxfId="6" headerRowCellStyle="Table Headers 2">
  <autoFilter ref="A3:F18" xr:uid="{CF81034F-CBE0-4409-97CF-70B859EBD6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A8E3BBF-A809-4CC4-8F73-6091C03C921B}" name="Fiscal Year 2026" dataDxfId="5"/>
    <tableColumn id="2" xr3:uid="{08C1F76A-D5CD-47EE-9ACB-A0F0FCE81BE9}" name="Q1" dataDxfId="4"/>
    <tableColumn id="3" xr3:uid="{166551CF-6872-4DEE-AF01-0D995372EE97}" name="Q2" dataDxfId="3"/>
    <tableColumn id="4" xr3:uid="{60FBDEDC-1BD7-4819-9127-964D11AD72B8}" name="Q3" dataDxfId="2"/>
    <tableColumn id="5" xr3:uid="{3ABCDF9A-7C54-46E7-A654-1280D09E727E}" name="Q4" dataDxfId="1"/>
    <tableColumn id="6" xr3:uid="{7947B81E-6F68-45DA-8848-E986705FE695}" name="Fiscal Year To Date" dataDxfId="0" dataCellStyle="No $">
      <calculatedColumnFormula>SUM(MarylandCannabisTaxSummaryforFiscalYear202534[[#This Row],[Q1]:[Q4]])</calculatedColumnFormula>
    </tableColumn>
  </tableColumns>
  <tableStyleInfo name="RAD Reports" showFirstColumn="0" showLastColumn="0" showRowStripes="1" showColumnStripes="0"/>
</table>
</file>

<file path=xl/theme/theme1.xml><?xml version="1.0" encoding="utf-8"?>
<a:theme xmlns:a="http://schemas.openxmlformats.org/drawingml/2006/main" name="RAD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E4BF-57BF-46DB-9CFE-14935A2EDDB3}">
  <sheetPr>
    <pageSetUpPr fitToPage="1"/>
  </sheetPr>
  <dimension ref="A1:G42"/>
  <sheetViews>
    <sheetView showGridLines="0" tabSelected="1" zoomScaleNormal="100" workbookViewId="0">
      <selection activeCell="B4" sqref="B4:F18"/>
    </sheetView>
  </sheetViews>
  <sheetFormatPr defaultColWidth="8.88671875" defaultRowHeight="15.6" x14ac:dyDescent="0.3"/>
  <cols>
    <col min="1" max="1" width="59.109375" style="1" customWidth="1"/>
    <col min="2" max="2" width="26.88671875" style="1" customWidth="1"/>
    <col min="3" max="3" width="29.6640625" style="1" customWidth="1"/>
    <col min="4" max="5" width="29" style="1" customWidth="1"/>
    <col min="6" max="6" width="21.88671875" style="2" customWidth="1"/>
    <col min="7" max="7" width="12.109375" style="2" customWidth="1"/>
    <col min="8" max="16384" width="8.88671875" style="2"/>
  </cols>
  <sheetData>
    <row r="1" spans="1:6" ht="36" customHeight="1" x14ac:dyDescent="0.3">
      <c r="A1" s="8" t="s">
        <v>20</v>
      </c>
      <c r="D1" s="18"/>
    </row>
    <row r="2" spans="1:6" ht="18.75" customHeight="1" x14ac:dyDescent="0.3">
      <c r="A2" s="11" t="s">
        <v>19</v>
      </c>
    </row>
    <row r="3" spans="1:6" s="7" customFormat="1" ht="22.95" customHeight="1" x14ac:dyDescent="0.35">
      <c r="A3" s="12" t="s">
        <v>21</v>
      </c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1:6" s="3" customFormat="1" ht="22.95" customHeight="1" x14ac:dyDescent="0.3">
      <c r="A4" s="14" t="s">
        <v>5</v>
      </c>
      <c r="B4" s="19">
        <v>10796927.680000002</v>
      </c>
      <c r="C4" s="19"/>
      <c r="D4" s="19"/>
      <c r="E4" s="19"/>
      <c r="F4" s="19">
        <f>SUM(MarylandCannabisTaxSummaryforFiscalYear202534[[#This Row],[Q1]:[Q4]])</f>
        <v>10796927.680000002</v>
      </c>
    </row>
    <row r="5" spans="1:6" ht="22.95" customHeight="1" x14ac:dyDescent="0.3">
      <c r="A5" s="14" t="s">
        <v>6</v>
      </c>
      <c r="B5" s="20">
        <v>6513869.879999999</v>
      </c>
      <c r="C5" s="20"/>
      <c r="D5" s="20"/>
      <c r="E5" s="20"/>
      <c r="F5" s="19">
        <f>SUM(MarylandCannabisTaxSummaryforFiscalYear202534[[#This Row],[Q1]:[Q4]])</f>
        <v>6513869.879999999</v>
      </c>
    </row>
    <row r="6" spans="1:6" ht="22.95" customHeight="1" x14ac:dyDescent="0.3">
      <c r="A6" s="14" t="s">
        <v>7</v>
      </c>
      <c r="B6" s="20">
        <v>3618113.2700000005</v>
      </c>
      <c r="C6" s="20"/>
      <c r="D6" s="20"/>
      <c r="E6" s="20"/>
      <c r="F6" s="19">
        <f>SUM(MarylandCannabisTaxSummaryforFiscalYear202534[[#This Row],[Q1]:[Q4]])</f>
        <v>3618113.2700000005</v>
      </c>
    </row>
    <row r="7" spans="1:6" ht="22.95" customHeight="1" x14ac:dyDescent="0.3">
      <c r="A7" s="14" t="s">
        <v>8</v>
      </c>
      <c r="B7" s="20">
        <v>1597526.21</v>
      </c>
      <c r="C7" s="20"/>
      <c r="D7" s="20"/>
      <c r="E7" s="20"/>
      <c r="F7" s="19">
        <f>SUM(MarylandCannabisTaxSummaryforFiscalYear202534[[#This Row],[Q1]:[Q4]])</f>
        <v>1597526.21</v>
      </c>
    </row>
    <row r="8" spans="1:6" ht="22.95" customHeight="1" x14ac:dyDescent="0.3">
      <c r="A8" s="14" t="s">
        <v>9</v>
      </c>
      <c r="B8" s="20">
        <v>4349936.68</v>
      </c>
      <c r="C8" s="20"/>
      <c r="D8" s="20"/>
      <c r="E8" s="20"/>
      <c r="F8" s="19">
        <f>SUM(MarylandCannabisTaxSummaryforFiscalYear202534[[#This Row],[Q1]:[Q4]])</f>
        <v>4349936.68</v>
      </c>
    </row>
    <row r="9" spans="1:6" ht="22.95" customHeight="1" thickBot="1" x14ac:dyDescent="0.35">
      <c r="A9" s="15" t="s">
        <v>10</v>
      </c>
      <c r="B9" s="21">
        <f>SUBTOTAL(109,B4:B8)</f>
        <v>26876373.720000003</v>
      </c>
      <c r="C9" s="21"/>
      <c r="D9" s="21"/>
      <c r="E9" s="21"/>
      <c r="F9" s="22">
        <f>SUM(MarylandCannabisTaxSummaryforFiscalYear202534[[#This Row],[Q1]:[Q4]])</f>
        <v>26876373.720000003</v>
      </c>
    </row>
    <row r="10" spans="1:6" ht="22.95" customHeight="1" thickTop="1" x14ac:dyDescent="0.3">
      <c r="A10" s="14" t="s">
        <v>23</v>
      </c>
      <c r="B10" s="23">
        <v>6719093.4300000006</v>
      </c>
      <c r="C10" s="23"/>
      <c r="D10" s="23"/>
      <c r="E10" s="23"/>
      <c r="F10" s="24">
        <f>SUM(MarylandCannabisTaxSummaryforFiscalYear202534[[#This Row],[Q1]:[Q4]])</f>
        <v>6719093.4300000006</v>
      </c>
    </row>
    <row r="11" spans="1:6" ht="22.95" customHeight="1" x14ac:dyDescent="0.3">
      <c r="A11" s="14" t="s">
        <v>11</v>
      </c>
      <c r="B11" s="20">
        <v>10150520.000000002</v>
      </c>
      <c r="C11" s="20"/>
      <c r="D11" s="20"/>
      <c r="E11" s="20"/>
      <c r="F11" s="19">
        <f>SUM(MarylandCannabisTaxSummaryforFiscalYear202534[[#This Row],[Q1]:[Q4]])</f>
        <v>10150520.000000002</v>
      </c>
    </row>
    <row r="12" spans="1:6" ht="22.95" customHeight="1" x14ac:dyDescent="0.3">
      <c r="A12" s="15" t="s">
        <v>12</v>
      </c>
      <c r="B12" s="25">
        <f>B9-B10-B11</f>
        <v>10006760.290000001</v>
      </c>
      <c r="C12" s="25"/>
      <c r="D12" s="25"/>
      <c r="E12" s="25"/>
      <c r="F12" s="26">
        <f>SUM(MarylandCannabisTaxSummaryforFiscalYear202534[[#This Row],[Q1]:[Q4]])</f>
        <v>10006760.290000001</v>
      </c>
    </row>
    <row r="13" spans="1:6" ht="22.95" customHeight="1" x14ac:dyDescent="0.3">
      <c r="A13" s="14" t="s">
        <v>13</v>
      </c>
      <c r="B13" s="20">
        <v>3502366.1015000003</v>
      </c>
      <c r="C13" s="20"/>
      <c r="D13" s="20"/>
      <c r="E13" s="20"/>
      <c r="F13" s="19">
        <f>SUM(MarylandCannabisTaxSummaryforFiscalYear202534[[#This Row],[Q1]:[Q4]])</f>
        <v>3502366.1015000003</v>
      </c>
    </row>
    <row r="14" spans="1:6" ht="22.95" customHeight="1" x14ac:dyDescent="0.3">
      <c r="A14" s="14" t="s">
        <v>14</v>
      </c>
      <c r="B14" s="20">
        <v>500338.01450000005</v>
      </c>
      <c r="C14" s="20"/>
      <c r="D14" s="20"/>
      <c r="E14" s="20"/>
      <c r="F14" s="19">
        <f>SUM(MarylandCannabisTaxSummaryforFiscalYear202534[[#This Row],[Q1]:[Q4]])</f>
        <v>500338.01450000005</v>
      </c>
    </row>
    <row r="15" spans="1:6" ht="22.95" customHeight="1" x14ac:dyDescent="0.3">
      <c r="A15" s="14" t="s">
        <v>15</v>
      </c>
      <c r="B15" s="20">
        <v>500338.01450000005</v>
      </c>
      <c r="C15" s="20"/>
      <c r="D15" s="20"/>
      <c r="E15" s="20"/>
      <c r="F15" s="19">
        <f>SUM(MarylandCannabisTaxSummaryforFiscalYear202534[[#This Row],[Q1]:[Q4]])</f>
        <v>500338.01450000005</v>
      </c>
    </row>
    <row r="16" spans="1:6" ht="22.95" customHeight="1" x14ac:dyDescent="0.3">
      <c r="A16" s="14" t="s">
        <v>16</v>
      </c>
      <c r="B16" s="20">
        <v>500338.01450000005</v>
      </c>
      <c r="C16" s="20"/>
      <c r="D16" s="20"/>
      <c r="E16" s="20"/>
      <c r="F16" s="19">
        <f>SUM(MarylandCannabisTaxSummaryforFiscalYear202534[[#This Row],[Q1]:[Q4]])</f>
        <v>500338.01450000005</v>
      </c>
    </row>
    <row r="17" spans="1:7" ht="22.95" customHeight="1" x14ac:dyDescent="0.3">
      <c r="A17" s="17" t="s">
        <v>17</v>
      </c>
      <c r="B17" s="27">
        <f>B12-B13-B14-B15-B16</f>
        <v>5003380.1450000014</v>
      </c>
      <c r="C17" s="27"/>
      <c r="D17" s="27"/>
      <c r="E17" s="27"/>
      <c r="F17" s="19">
        <f>SUM(MarylandCannabisTaxSummaryforFiscalYear202534[[#This Row],[Q1]:[Q4]])</f>
        <v>5003380.1450000014</v>
      </c>
    </row>
    <row r="18" spans="1:7" ht="22.95" customHeight="1" thickBot="1" x14ac:dyDescent="0.35">
      <c r="A18" s="16" t="s">
        <v>22</v>
      </c>
      <c r="B18" s="28">
        <f>B10+B17</f>
        <v>11722473.575000003</v>
      </c>
      <c r="C18" s="28"/>
      <c r="D18" s="28"/>
      <c r="E18" s="28"/>
      <c r="F18" s="28">
        <f>SUM(MarylandCannabisTaxSummaryforFiscalYear202534[[#This Row],[Q1]:[Q4]])</f>
        <v>11722473.575000003</v>
      </c>
    </row>
    <row r="19" spans="1:7" ht="22.95" customHeight="1" thickTop="1" x14ac:dyDescent="0.3">
      <c r="A19" s="9"/>
      <c r="B19" s="9"/>
      <c r="C19" s="9"/>
      <c r="D19" s="9"/>
      <c r="E19" s="9"/>
      <c r="F19" s="9"/>
      <c r="G19" s="4"/>
    </row>
    <row r="20" spans="1:7" ht="96" customHeight="1" x14ac:dyDescent="0.3">
      <c r="A20" s="10" t="s">
        <v>18</v>
      </c>
      <c r="B20" s="9"/>
      <c r="C20" s="9"/>
      <c r="D20" s="9"/>
      <c r="E20" s="9"/>
      <c r="F20" s="9"/>
      <c r="G20" s="4"/>
    </row>
    <row r="21" spans="1:7" ht="22.95" customHeight="1" x14ac:dyDescent="0.3">
      <c r="A21" s="4"/>
      <c r="B21" s="4"/>
      <c r="C21" s="4"/>
      <c r="D21" s="4"/>
      <c r="E21" s="4"/>
      <c r="F21" s="4"/>
      <c r="G21" s="4"/>
    </row>
    <row r="22" spans="1:7" ht="22.95" customHeight="1" x14ac:dyDescent="0.3">
      <c r="A22" s="4"/>
      <c r="B22" s="4"/>
      <c r="C22" s="4"/>
      <c r="D22" s="4"/>
      <c r="E22" s="4"/>
      <c r="F22" s="4"/>
      <c r="G22" s="4"/>
    </row>
    <row r="23" spans="1:7" ht="22.95" customHeight="1" x14ac:dyDescent="0.3">
      <c r="A23" s="4"/>
      <c r="B23" s="4"/>
      <c r="C23" s="4"/>
      <c r="D23" s="4"/>
      <c r="E23" s="4"/>
      <c r="F23" s="4"/>
      <c r="G23" s="4"/>
    </row>
    <row r="24" spans="1:7" ht="22.95" customHeight="1" x14ac:dyDescent="0.3">
      <c r="A24" s="4"/>
      <c r="B24" s="4"/>
      <c r="C24" s="4"/>
      <c r="D24" s="4"/>
      <c r="E24" s="4"/>
      <c r="F24" s="4"/>
      <c r="G24" s="4"/>
    </row>
    <row r="25" spans="1:7" ht="22.95" customHeight="1" x14ac:dyDescent="0.3">
      <c r="A25" s="4"/>
      <c r="B25" s="4"/>
      <c r="C25" s="4"/>
      <c r="D25" s="4"/>
      <c r="E25" s="4"/>
      <c r="F25" s="4"/>
      <c r="G25" s="4"/>
    </row>
    <row r="26" spans="1:7" ht="22.95" customHeight="1" x14ac:dyDescent="0.3">
      <c r="A26" s="4"/>
      <c r="B26" s="4"/>
      <c r="C26" s="4"/>
      <c r="D26" s="4"/>
      <c r="E26" s="4"/>
      <c r="F26" s="4"/>
      <c r="G26" s="4"/>
    </row>
    <row r="27" spans="1:7" ht="22.95" customHeight="1" x14ac:dyDescent="0.3">
      <c r="A27" s="4"/>
      <c r="B27" s="4"/>
      <c r="C27" s="4"/>
      <c r="D27" s="4"/>
      <c r="E27" s="4"/>
      <c r="F27" s="4"/>
      <c r="G27" s="4"/>
    </row>
    <row r="28" spans="1:7" ht="22.95" customHeight="1" x14ac:dyDescent="0.3">
      <c r="A28" s="4"/>
      <c r="B28" s="4"/>
      <c r="C28" s="4"/>
      <c r="D28" s="4"/>
      <c r="E28" s="4"/>
      <c r="F28" s="4"/>
      <c r="G28" s="4"/>
    </row>
    <row r="29" spans="1:7" ht="22.95" customHeight="1" x14ac:dyDescent="0.3">
      <c r="A29" s="4"/>
      <c r="B29" s="4"/>
      <c r="C29" s="4"/>
      <c r="D29" s="4"/>
      <c r="E29" s="4"/>
      <c r="F29" s="4"/>
      <c r="G29" s="4"/>
    </row>
    <row r="30" spans="1:7" ht="22.95" customHeight="1" x14ac:dyDescent="0.3">
      <c r="B30" s="5"/>
      <c r="C30" s="5"/>
      <c r="D30" s="5"/>
      <c r="E30" s="5"/>
      <c r="F30" s="5"/>
    </row>
    <row r="31" spans="1:7" ht="22.95" customHeight="1" x14ac:dyDescent="0.3">
      <c r="B31" s="5"/>
      <c r="C31" s="5"/>
      <c r="D31" s="5"/>
      <c r="E31" s="5"/>
      <c r="F31" s="5"/>
    </row>
    <row r="32" spans="1:7" ht="22.95" customHeight="1" x14ac:dyDescent="0.3">
      <c r="B32" s="5"/>
      <c r="C32" s="5"/>
      <c r="D32" s="5"/>
      <c r="E32" s="5"/>
      <c r="F32" s="5"/>
    </row>
    <row r="41" spans="6:6" x14ac:dyDescent="0.3">
      <c r="F41" s="6"/>
    </row>
    <row r="42" spans="6:6" x14ac:dyDescent="0.3">
      <c r="F42" s="6"/>
    </row>
  </sheetData>
  <protectedRanges>
    <protectedRange sqref="B9:E17 B18:F18" name="Allegany"/>
  </protectedRanges>
  <pageMargins left="0.7" right="0.7" top="0.75" bottom="0.75" header="0.3" footer="0.3"/>
  <pageSetup scale="7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41ab630-b74e-4abb-be67-cee5c16c096d" xsi:nil="true"/>
    <_ip_UnifiedCompliancePolicyProperties xmlns="http://schemas.microsoft.com/sharepoint/v3" xsi:nil="true"/>
    <lcf76f155ced4ddcb4097134ff3c332f xmlns="cf70f552-9918-42c8-b0b5-cd82c153156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8C9DA19FCAF041A5286B156E83EB2A" ma:contentTypeVersion="17" ma:contentTypeDescription="Create a new document." ma:contentTypeScope="" ma:versionID="605fa9fcbb273780c74961ef3bc9e5bc">
  <xsd:schema xmlns:xsd="http://www.w3.org/2001/XMLSchema" xmlns:xs="http://www.w3.org/2001/XMLSchema" xmlns:p="http://schemas.microsoft.com/office/2006/metadata/properties" xmlns:ns1="http://schemas.microsoft.com/sharepoint/v3" xmlns:ns2="cf70f552-9918-42c8-b0b5-cd82c153156c" xmlns:ns3="241ab630-b74e-4abb-be67-cee5c16c096d" targetNamespace="http://schemas.microsoft.com/office/2006/metadata/properties" ma:root="true" ma:fieldsID="7b9db856b94657ddd7e877d2ef315766" ns1:_="" ns2:_="" ns3:_="">
    <xsd:import namespace="http://schemas.microsoft.com/sharepoint/v3"/>
    <xsd:import namespace="cf70f552-9918-42c8-b0b5-cd82c153156c"/>
    <xsd:import namespace="241ab630-b74e-4abb-be67-cee5c16c0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0f552-9918-42c8-b0b5-cd82c15315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cf561c-3ff8-4848-8cc1-be2f4cf200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ab630-b74e-4abb-be67-cee5c16c0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9c4df29-f28e-46ec-9e20-a957f9961ffa}" ma:internalName="TaxCatchAll" ma:showField="CatchAllData" ma:web="241ab630-b74e-4abb-be67-cee5c16c0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D1A43B-E418-44A5-BC44-1584B9F2CFC4}">
  <ds:schemaRefs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241ab630-b74e-4abb-be67-cee5c16c096d"/>
    <ds:schemaRef ds:uri="cf70f552-9918-42c8-b0b5-cd82c153156c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F18A48-C67D-48A6-9155-1C4FA1EEC0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4B9708-B4C3-4AC4-A89E-6C2B87A49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70f552-9918-42c8-b0b5-cd82c153156c"/>
    <ds:schemaRef ds:uri="241ab630-b74e-4abb-be67-cee5c16c0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FY2026</vt:lpstr>
    </vt:vector>
  </TitlesOfParts>
  <Company>Comptroller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Cannabis Tax Summary-FY2026</dc:title>
  <dc:creator>Comptroller of Maryland</dc:creator>
  <cp:keywords>cannabis, tax, FY26, Sales-and-use-tax, MCA, CRRF, CBAF, CPHF</cp:keywords>
  <cp:lastModifiedBy>Lawrence, Solomon</cp:lastModifiedBy>
  <cp:lastPrinted>2025-05-27T13:43:40Z</cp:lastPrinted>
  <dcterms:created xsi:type="dcterms:W3CDTF">2025-05-27T13:37:03Z</dcterms:created>
  <dcterms:modified xsi:type="dcterms:W3CDTF">2025-12-02T17:40:40Z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0x010100C38C9DA19FCAF041A5286B156E83EB2A</vt:lpwstr>
  </property>
  <property fmtid="{D5CDD505-2E9C-101B-9397-08002B2CF9AE}" pid="3" name="MediaServiceImageTags">
    <vt:lpwstr/>
  </property>
</Properties>
</file>