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ylandtaxes.sharepoint.com/sites/CETO/Shared Documents/General/COMStat/Data Reports/Open Data Site/Revenue Accounting Division (RAD)/Ready to be Published/"/>
    </mc:Choice>
  </mc:AlternateContent>
  <xr:revisionPtr revIDLastSave="2" documentId="13_ncr:1_{B4AB2AA0-5FBD-4316-A062-1665CD0C3EE2}" xr6:coauthVersionLast="47" xr6:coauthVersionMax="47" xr10:uidLastSave="{2482F58B-9C27-43FA-8EBC-448753857875}"/>
  <bookViews>
    <workbookView xWindow="-120" yWindow="-120" windowWidth="29040" windowHeight="15720" tabRatio="955" xr2:uid="{36B795B6-8610-4EAE-BBC4-D04BC3C7A44B}"/>
  </bookViews>
  <sheets>
    <sheet name="June 2025" sheetId="26" r:id="rId1"/>
    <sheet name="May 2025" sheetId="25" r:id="rId2"/>
    <sheet name="April 2025" sheetId="24" r:id="rId3"/>
    <sheet name="March 2025" sheetId="23" r:id="rId4"/>
    <sheet name="February 2025" sheetId="22" r:id="rId5"/>
    <sheet name="January 2025" sheetId="21" r:id="rId6"/>
    <sheet name="December 2024" sheetId="20" r:id="rId7"/>
    <sheet name="November 2024" sheetId="19" r:id="rId8"/>
    <sheet name="October 2024" sheetId="18" r:id="rId9"/>
    <sheet name="September 2024" sheetId="17" r:id="rId10"/>
    <sheet name="August 2024" sheetId="16" r:id="rId11"/>
    <sheet name="July 2024" sheetId="14" r:id="rId12"/>
  </sheets>
  <externalReferences>
    <externalReference r:id="rId13"/>
  </externalReferences>
  <definedNames>
    <definedName name="\p">#REF!</definedName>
    <definedName name="_1998_______CORPORATION_ESTIMATED">[1]Deposits!#REF!</definedName>
    <definedName name="_1998__FIDUCIARY_AMENDED">[1]Refunds!#REF!</definedName>
    <definedName name="_97_ESTIMATED_QUARTERLIES">'[1]Transfers (Journal Entries)'!#REF!</definedName>
    <definedName name="_97FID_ESTIMATED_QUARTERIES">#REF!</definedName>
    <definedName name="_98_________FIDUCIARY_EST_ORIGINAL">#REF!</definedName>
    <definedName name="_98__ESTIMATED_QUARTERLIES">'[1]Transfers (Journal Entries)'!#REF!</definedName>
    <definedName name="_98_FID_ESTIMATED_QUARTERLIES">#REF!</definedName>
    <definedName name="_C">#REF!</definedName>
    <definedName name="A">#REF!</definedName>
    <definedName name="A_DOC_ID">#REF!</definedName>
    <definedName name="B">#REF!</definedName>
    <definedName name="B_DOC_DATE">#REF!</definedName>
    <definedName name="BA">#REF!</definedName>
    <definedName name="BB">#REF!</definedName>
    <definedName name="C_DHR_CCU_TOTAL">#REF!</definedName>
    <definedName name="CORPORATION_1997">#REF!</definedName>
    <definedName name="CORPORATION_1998">#REF!</definedName>
    <definedName name="CORPORATION_ESTIMATED_1997">[1]Deposits!#REF!</definedName>
    <definedName name="CORPORATION_STARS">[1]Deposits!#REF!</definedName>
    <definedName name="CUMB">#REF!</definedName>
    <definedName name="CV">#REF!</definedName>
    <definedName name="D">#REF!</definedName>
    <definedName name="D_DHR_TOTAL">#REF!</definedName>
    <definedName name="DEL">#REF!</definedName>
    <definedName name="DELCO">#REF!</definedName>
    <definedName name="DELCT">#REF!</definedName>
    <definedName name="df">#REF!</definedName>
    <definedName name="DN">#REF!</definedName>
    <definedName name="E">#REF!</definedName>
    <definedName name="E_CCU_TOTAL">#REF!</definedName>
    <definedName name="EC">#REF!</definedName>
    <definedName name="ED">#REF!</definedName>
    <definedName name="EL">#REF!</definedName>
    <definedName name="ESTIMATED_EXTENSIONS">'[1]Transfers (Journal Entries)'!#REF!</definedName>
    <definedName name="ESTIMATED_LOCKBOX">'[1]Transfers (Journal Entries)'!#REF!</definedName>
    <definedName name="ESTIMATED_LOCKBOX_1998">'[1]Transfers (Journal Entries)'!#REF!</definedName>
    <definedName name="ESTIMATED_QUARTERLIES_96">'[1]Transfers (Journal Entries)'!#REF!</definedName>
    <definedName name="F">#REF!</definedName>
    <definedName name="FIDUCIARY_1997">#REF!</definedName>
    <definedName name="FIDUCIARY_1998">#REF!</definedName>
    <definedName name="H">#REF!</definedName>
    <definedName name="J">#REF!</definedName>
    <definedName name="JulyCompare">#REF!</definedName>
    <definedName name="M">#REF!</definedName>
    <definedName name="N">#REF!</definedName>
    <definedName name="NC">#REF!</definedName>
    <definedName name="NNC">#REF!</definedName>
    <definedName name="PF">#REF!</definedName>
    <definedName name="_xlnm.Print_Area" localSheetId="2">'April 2025'!$A$4:$E$55</definedName>
    <definedName name="_xlnm.Print_Area" localSheetId="10">'August 2024'!$A$4:$E$55</definedName>
    <definedName name="_xlnm.Print_Area" localSheetId="6">'December 2024'!$A$4:$E$55</definedName>
    <definedName name="_xlnm.Print_Area" localSheetId="4">'February 2025'!$A$4:$E$55</definedName>
    <definedName name="_xlnm.Print_Area" localSheetId="5">'January 2025'!$A$4:$E$55</definedName>
    <definedName name="_xlnm.Print_Area" localSheetId="11">'July 2024'!$A$4:$E$55</definedName>
    <definedName name="_xlnm.Print_Area" localSheetId="0">'June 2025'!$A$4:$E$55</definedName>
    <definedName name="_xlnm.Print_Area" localSheetId="3">'March 2025'!$A$4:$E$55</definedName>
    <definedName name="_xlnm.Print_Area" localSheetId="1">'May 2025'!$A$4:$E$55</definedName>
    <definedName name="_xlnm.Print_Area" localSheetId="7">'November 2024'!$A$4:$E$55</definedName>
    <definedName name="_xlnm.Print_Area" localSheetId="8">'October 2024'!$A$4:$E$55</definedName>
    <definedName name="_xlnm.Print_Area" localSheetId="9">'September 2024'!$A$4:$E$55</definedName>
    <definedName name="_xlnm.Print_Area">#REF!</definedName>
    <definedName name="PRINT_AREA_MI">#REF!</definedName>
    <definedName name="SA">#REF!</definedName>
    <definedName name="sd">#REF!</definedName>
    <definedName name="Style">#REF!</definedName>
    <definedName name="SU">#REF!</definedName>
    <definedName name="Table_1_R">#REF!</definedName>
    <definedName name="TO">#REF!</definedName>
    <definedName name="TOT">#REF!</definedName>
    <definedName name="TOTAL">#REF!</definedName>
    <definedName name="TOTLA">#REF!</definedName>
    <definedName name="W">#REF!</definedName>
    <definedName name="WD">#REF!</definedName>
    <definedName name="WS">#REF!</definedName>
    <definedName name="WSA">#REF!</definedName>
    <definedName name="W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0" l="1"/>
  <c r="D7" i="20"/>
  <c r="D8" i="20"/>
  <c r="D9" i="20"/>
  <c r="D10" i="20"/>
  <c r="D11" i="20"/>
  <c r="D12" i="20"/>
  <c r="D13" i="20"/>
  <c r="D15" i="20"/>
  <c r="D16" i="20"/>
  <c r="D17" i="20"/>
  <c r="D18" i="20"/>
  <c r="D19" i="20"/>
  <c r="D20" i="20"/>
  <c r="D21" i="20"/>
  <c r="D22" i="20"/>
  <c r="D24" i="20"/>
  <c r="D25" i="20"/>
  <c r="D26" i="20"/>
  <c r="D27" i="20"/>
  <c r="D6" i="18"/>
  <c r="D7" i="18"/>
  <c r="D8" i="18"/>
  <c r="D9" i="18"/>
  <c r="D10" i="18"/>
  <c r="D11" i="18"/>
  <c r="D12" i="18"/>
  <c r="D13" i="18"/>
  <c r="D15" i="18"/>
  <c r="D16" i="18"/>
  <c r="D17" i="18"/>
  <c r="D18" i="18"/>
  <c r="D19" i="18"/>
  <c r="D20" i="18"/>
  <c r="D21" i="18"/>
  <c r="D22" i="18"/>
  <c r="D24" i="18"/>
  <c r="D25" i="18"/>
  <c r="D26" i="18"/>
  <c r="D27" i="18"/>
</calcChain>
</file>

<file path=xl/sharedStrings.xml><?xml version="1.0" encoding="utf-8"?>
<sst xmlns="http://schemas.openxmlformats.org/spreadsheetml/2006/main" count="744" uniqueCount="67">
  <si>
    <t>Difference</t>
  </si>
  <si>
    <t>Distilled Spirits</t>
  </si>
  <si>
    <t>Wine</t>
  </si>
  <si>
    <t>Beer</t>
  </si>
  <si>
    <t>Fines/Offer in Compromise</t>
  </si>
  <si>
    <t>Alcohol License Fees</t>
  </si>
  <si>
    <t>Alcohol Permits</t>
  </si>
  <si>
    <t>Miscellaneous Alcohol</t>
  </si>
  <si>
    <t>Cigarettes</t>
  </si>
  <si>
    <t>Other Tobacco Products</t>
  </si>
  <si>
    <t xml:space="preserve">Tobacco Floor Tax </t>
  </si>
  <si>
    <t>Miscellaneous Tobacco</t>
  </si>
  <si>
    <t>Gross Receipts</t>
  </si>
  <si>
    <t>Allocations:</t>
  </si>
  <si>
    <t>General Fund</t>
  </si>
  <si>
    <t>Total Allocations</t>
  </si>
  <si>
    <t>Fiscal Year to Date</t>
  </si>
  <si>
    <t>2023</t>
  </si>
  <si>
    <t>Alcohol Receipts:</t>
  </si>
  <si>
    <t>Tobacco Receipts:</t>
  </si>
  <si>
    <t>2024</t>
  </si>
  <si>
    <t>MD Manufacturing Promotion Fund</t>
  </si>
  <si>
    <t>Blueprint Fund</t>
  </si>
  <si>
    <t>Total  Alcohol Receipts</t>
  </si>
  <si>
    <t>Total Tobacco Receipts</t>
  </si>
  <si>
    <t>Total Alcohol Receipts</t>
  </si>
  <si>
    <t xml:space="preserve">Restitution Order </t>
  </si>
  <si>
    <t xml:space="preserve">Month of July </t>
  </si>
  <si>
    <t>(Expressed in US Dollars)</t>
  </si>
  <si>
    <t>Percent Difference (%)</t>
  </si>
  <si>
    <t xml:space="preserve">Alcohol and Tobacco Comparative Summary </t>
  </si>
  <si>
    <t>Month of August</t>
  </si>
  <si>
    <t>Month of September</t>
  </si>
  <si>
    <t>Month of October</t>
  </si>
  <si>
    <t>Month of November</t>
  </si>
  <si>
    <t>Month of December</t>
  </si>
  <si>
    <t>Month of January</t>
  </si>
  <si>
    <t>Month of February</t>
  </si>
  <si>
    <t>Month of March</t>
  </si>
  <si>
    <t>Month of April</t>
  </si>
  <si>
    <t>Month of May</t>
  </si>
  <si>
    <t>Month of May 2025 and 2024</t>
  </si>
  <si>
    <t>2025</t>
  </si>
  <si>
    <t>Fiscal Year to Date May 2025 and 2024</t>
  </si>
  <si>
    <t>Month of April 2025 and 2024</t>
  </si>
  <si>
    <t>Fiscal Year to Date April 2025 and 2024</t>
  </si>
  <si>
    <t>Month of March 2025 and 2024</t>
  </si>
  <si>
    <t>Fiscal Year to Date March 2025 and 2024</t>
  </si>
  <si>
    <t>Month of February 2025 and 2024</t>
  </si>
  <si>
    <t>Fiscal Year to Date February 2025 and 2024</t>
  </si>
  <si>
    <t>Month of January 2025 and 2024</t>
  </si>
  <si>
    <t>Fiscal Year to Date January 2025 and 2024</t>
  </si>
  <si>
    <t>Month of December 2024 and 2023</t>
  </si>
  <si>
    <t>Fiscal Year to Date December 2025 and 2024</t>
  </si>
  <si>
    <t>Month of November 2024 and 2023</t>
  </si>
  <si>
    <t>Fiscal Year to Date November 2025 and 2024</t>
  </si>
  <si>
    <t>Month of October 2024 and 2023</t>
  </si>
  <si>
    <t>Fiscal Year to Date October 2025 and 2024</t>
  </si>
  <si>
    <t>Month of September 2024 and 2023</t>
  </si>
  <si>
    <t>Fiscal Year to Date September 2025 and 2024</t>
  </si>
  <si>
    <t>Month of August 2024 and 2023</t>
  </si>
  <si>
    <t>Fiscal Year to Date August 2025 and 2024</t>
  </si>
  <si>
    <t>Month of July 2024 and 2023</t>
  </si>
  <si>
    <t>Fiscal Year to Date July 2025 and 2024</t>
  </si>
  <si>
    <t>OTP License Fees</t>
  </si>
  <si>
    <t>Month of June 2025 and 2024</t>
  </si>
  <si>
    <t>Month of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</si>
</sst>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164" formatCode="_(&quot;$&quot;* #,##0_);_(&quot;$&quot;* \(#,##0\);_(&quot;$&quot;* &quot;-&quot;_);_(@_)"/>
    <numFmt numFmtId="165" formatCode="_(* #,##0.00_);_(* \(#,##0.00\);_(* &quot;-&quot;??_);_(@_)"/>
    <numFmt numFmtId="166" formatCode="_(* #,##0_);_(* \(#,##0\);_(* &quot;-&quot;??_);_(@_)"/>
    <numFmt numFmtId="167" formatCode="_(* #,##0_);_(* \(#,##0\);_(* &quot;&quot;??_);_(@_)"/>
    <numFmt numFmtId="168" formatCode="_(&quot;$&quot;* #,##0_);_(&quot;$&quot;* \(#,##0\);_(&quot;$&quot;* &quot;-&quot;_)"/>
    <numFmt numFmtId="169" formatCode="&quot;$&quot;* #,##0;_(&quot;$&quot;* \-\ \ #,##0;_(&quot;$&quot;* &quot;0&quot;_)\ ;_(@_)"/>
    <numFmt numFmtId="170" formatCode="_(#,###.000;_(* \-\ \ #,###.000;_(* &quot;&quot;??_);_(@_)"/>
    <numFmt numFmtId="171" formatCode="&quot;$&quot;* #,##0.00;_(&quot;$&quot;* \-#,##0.00;_(&quot;$&quot;* &quot;0&quot;_);_(@_)"/>
    <numFmt numFmtId="172" formatCode="_(&quot;$&quot;* #,##0.00_);_(&quot;$&quot;* \-\ \ #,##0.00;_(&quot;$&quot;* &quot;-&quot;_)"/>
    <numFmt numFmtId="173" formatCode="&quot;$&quot;* #,##0.00;_(&quot;$&quot;* \-\ \ #,##0.00;_(&quot;$&quot;* &quot;0&quot;_);_(@_)"/>
    <numFmt numFmtId="174" formatCode="&quot;$&quot;#,##0"/>
    <numFmt numFmtId="175" formatCode="_(#,###;_(* \-\ \ #,###;_(* &quot;&quot;??_);_(@_)"/>
    <numFmt numFmtId="176" formatCode="#,##0.0"/>
    <numFmt numFmtId="177" formatCode="0.0%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theme="4" tint="-0.2499465926084170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  <font>
      <b/>
      <sz val="12"/>
      <color rgb="FF333333"/>
      <name val="Arial"/>
      <family val="2"/>
    </font>
    <font>
      <u/>
      <sz val="12"/>
      <color theme="3" tint="0.24994659260841701"/>
      <name val="Arial"/>
      <family val="2"/>
    </font>
    <font>
      <b/>
      <sz val="18"/>
      <color rgb="FF2A37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2A376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double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DDDDDD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indexed="64"/>
      </bottom>
      <diagonal/>
    </border>
  </borders>
  <cellStyleXfs count="34">
    <xf numFmtId="0" fontId="0" fillId="0" borderId="0"/>
    <xf numFmtId="37" fontId="1" fillId="0" borderId="0" applyFill="0" applyBorder="0" applyProtection="0">
      <alignment horizontal="right"/>
    </xf>
    <xf numFmtId="49" fontId="6" fillId="0" borderId="0" applyFill="0" applyProtection="0"/>
    <xf numFmtId="49" fontId="7" fillId="0" borderId="0"/>
    <xf numFmtId="49" fontId="8" fillId="5" borderId="1">
      <alignment horizontal="center" vertical="center" wrapText="1"/>
    </xf>
    <xf numFmtId="37" fontId="2" fillId="0" borderId="0" applyFill="0" applyBorder="0" applyProtection="0">
      <alignment horizontal="right"/>
    </xf>
    <xf numFmtId="164" fontId="3" fillId="0" borderId="0" applyFill="0" applyBorder="0" applyProtection="0">
      <alignment horizontal="left" indent="5"/>
    </xf>
    <xf numFmtId="174" fontId="1" fillId="0" borderId="3" applyFill="0" applyAlignment="0" applyProtection="0">
      <alignment horizontal="left" vertical="center" indent="5"/>
    </xf>
    <xf numFmtId="49" fontId="9" fillId="0" borderId="0" applyNumberFormat="0" applyFill="0" applyBorder="0" applyProtection="0">
      <alignment horizontal="left" vertical="top"/>
    </xf>
    <xf numFmtId="0" fontId="4" fillId="0" borderId="0" applyProtection="0"/>
    <xf numFmtId="166" fontId="2" fillId="0" borderId="2" applyNumberFormat="0" applyFill="0" applyAlignment="0" applyProtection="0">
      <protection locked="0"/>
    </xf>
    <xf numFmtId="0" fontId="15" fillId="0" borderId="0" applyFill="0" applyProtection="0">
      <alignment horizontal="left" vertical="center"/>
    </xf>
    <xf numFmtId="49" fontId="2" fillId="0" borderId="0"/>
    <xf numFmtId="49" fontId="12" fillId="0" borderId="0">
      <alignment horizontal="left"/>
    </xf>
    <xf numFmtId="49" fontId="11" fillId="2" borderId="1">
      <alignment horizontal="left" wrapText="1"/>
    </xf>
    <xf numFmtId="49" fontId="11" fillId="2" borderId="1">
      <alignment horizontal="center" wrapText="1"/>
    </xf>
    <xf numFmtId="164" fontId="2" fillId="0" borderId="0">
      <alignment horizontal="right"/>
    </xf>
    <xf numFmtId="167" fontId="2" fillId="0" borderId="0">
      <alignment horizontal="right"/>
    </xf>
    <xf numFmtId="168" fontId="13" fillId="3" borderId="4">
      <alignment horizontal="right"/>
    </xf>
    <xf numFmtId="3" fontId="13" fillId="3" borderId="5">
      <alignment horizontal="right"/>
    </xf>
    <xf numFmtId="0" fontId="2" fillId="0" borderId="0"/>
    <xf numFmtId="0" fontId="10" fillId="4" borderId="0">
      <alignment vertical="center"/>
    </xf>
    <xf numFmtId="49" fontId="2" fillId="0" borderId="0">
      <alignment horizontal="left"/>
    </xf>
    <xf numFmtId="169" fontId="2" fillId="0" borderId="0">
      <alignment horizontal="right"/>
    </xf>
    <xf numFmtId="170" fontId="2" fillId="0" borderId="0">
      <alignment horizontal="right"/>
    </xf>
    <xf numFmtId="171" fontId="2" fillId="0" borderId="0">
      <alignment horizontal="right"/>
    </xf>
    <xf numFmtId="175" fontId="1" fillId="0" borderId="0">
      <alignment horizontal="right"/>
    </xf>
    <xf numFmtId="173" fontId="13" fillId="3" borderId="1">
      <alignment horizontal="right"/>
    </xf>
    <xf numFmtId="172" fontId="13" fillId="3" borderId="4">
      <alignment horizontal="right"/>
    </xf>
    <xf numFmtId="0" fontId="14" fillId="4" borderId="0">
      <alignment horizontal="left" vertical="top"/>
    </xf>
    <xf numFmtId="3" fontId="1" fillId="0" borderId="0" applyFill="0" applyBorder="0" applyProtection="0">
      <alignment horizontal="right"/>
    </xf>
    <xf numFmtId="3" fontId="13" fillId="3" borderId="4">
      <alignment horizontal="right"/>
    </xf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38">
    <xf numFmtId="0" fontId="0" fillId="0" borderId="0" xfId="0"/>
    <xf numFmtId="0" fontId="15" fillId="0" borderId="0" xfId="11">
      <alignment horizontal="left" vertical="center"/>
    </xf>
    <xf numFmtId="49" fontId="12" fillId="0" borderId="0" xfId="13">
      <alignment horizontal="left"/>
    </xf>
    <xf numFmtId="0" fontId="10" fillId="4" borderId="0" xfId="21">
      <alignment vertical="center"/>
    </xf>
    <xf numFmtId="49" fontId="10" fillId="0" borderId="0" xfId="22" applyFont="1">
      <alignment horizontal="left"/>
    </xf>
    <xf numFmtId="49" fontId="2" fillId="0" borderId="0" xfId="22">
      <alignment horizontal="left"/>
    </xf>
    <xf numFmtId="49" fontId="8" fillId="5" borderId="1" xfId="4" applyAlignment="1">
      <alignment horizontal="center" wrapText="1"/>
    </xf>
    <xf numFmtId="176" fontId="1" fillId="0" borderId="7" xfId="30" applyNumberFormat="1" applyBorder="1">
      <alignment horizontal="right"/>
    </xf>
    <xf numFmtId="176" fontId="2" fillId="0" borderId="7" xfId="24" applyNumberFormat="1" applyBorder="1">
      <alignment horizontal="right"/>
    </xf>
    <xf numFmtId="176" fontId="13" fillId="3" borderId="9" xfId="19" applyNumberFormat="1" applyBorder="1">
      <alignment horizontal="right"/>
    </xf>
    <xf numFmtId="176" fontId="13" fillId="3" borderId="8" xfId="31" applyNumberFormat="1" applyBorder="1">
      <alignment horizontal="right"/>
    </xf>
    <xf numFmtId="169" fontId="0" fillId="0" borderId="0" xfId="0" applyNumberFormat="1"/>
    <xf numFmtId="175" fontId="0" fillId="0" borderId="0" xfId="0" applyNumberFormat="1"/>
    <xf numFmtId="9" fontId="0" fillId="0" borderId="0" xfId="32" applyFont="1"/>
    <xf numFmtId="177" fontId="0" fillId="0" borderId="0" xfId="32" applyNumberFormat="1" applyFont="1"/>
    <xf numFmtId="165" fontId="0" fillId="0" borderId="0" xfId="33" applyFont="1"/>
    <xf numFmtId="4" fontId="2" fillId="0" borderId="0" xfId="23" applyNumberFormat="1">
      <alignment horizontal="right"/>
    </xf>
    <xf numFmtId="4" fontId="1" fillId="0" borderId="0" xfId="26" applyNumberFormat="1" applyAlignment="1"/>
    <xf numFmtId="4" fontId="13" fillId="3" borderId="1" xfId="27" applyNumberFormat="1">
      <alignment horizontal="right"/>
    </xf>
    <xf numFmtId="4" fontId="0" fillId="0" borderId="0" xfId="0" applyNumberFormat="1"/>
    <xf numFmtId="4" fontId="1" fillId="0" borderId="0" xfId="26" applyNumberFormat="1">
      <alignment horizontal="right"/>
    </xf>
    <xf numFmtId="4" fontId="13" fillId="3" borderId="4" xfId="28" applyNumberFormat="1">
      <alignment horizontal="right"/>
    </xf>
    <xf numFmtId="4" fontId="2" fillId="0" borderId="0" xfId="0" applyNumberFormat="1" applyFont="1"/>
    <xf numFmtId="176" fontId="0" fillId="0" borderId="6" xfId="0" applyNumberFormat="1" applyBorder="1"/>
    <xf numFmtId="176" fontId="1" fillId="0" borderId="0" xfId="30" applyNumberFormat="1" applyBorder="1">
      <alignment horizontal="right"/>
    </xf>
    <xf numFmtId="176" fontId="1" fillId="0" borderId="0" xfId="24" applyNumberFormat="1" applyFont="1">
      <alignment horizontal="right"/>
    </xf>
    <xf numFmtId="176" fontId="13" fillId="3" borderId="0" xfId="19" applyNumberFormat="1" applyBorder="1">
      <alignment horizontal="right"/>
    </xf>
    <xf numFmtId="176" fontId="13" fillId="3" borderId="0" xfId="31" applyNumberFormat="1" applyBorder="1">
      <alignment horizontal="right"/>
    </xf>
    <xf numFmtId="3" fontId="2" fillId="0" borderId="0" xfId="23" applyNumberFormat="1">
      <alignment horizontal="right"/>
    </xf>
    <xf numFmtId="3" fontId="1" fillId="0" borderId="0" xfId="26" applyNumberFormat="1" applyAlignment="1"/>
    <xf numFmtId="3" fontId="13" fillId="3" borderId="1" xfId="27" applyNumberFormat="1">
      <alignment horizontal="right"/>
    </xf>
    <xf numFmtId="3" fontId="0" fillId="0" borderId="0" xfId="0" applyNumberFormat="1"/>
    <xf numFmtId="3" fontId="1" fillId="0" borderId="0" xfId="26" applyNumberFormat="1">
      <alignment horizontal="right"/>
    </xf>
    <xf numFmtId="3" fontId="13" fillId="3" borderId="4" xfId="28" applyNumberFormat="1">
      <alignment horizontal="right"/>
    </xf>
    <xf numFmtId="3" fontId="2" fillId="0" borderId="0" xfId="0" applyNumberFormat="1" applyFont="1"/>
    <xf numFmtId="4" fontId="1" fillId="0" borderId="0" xfId="30" applyNumberFormat="1" applyBorder="1">
      <alignment horizontal="right"/>
    </xf>
    <xf numFmtId="3" fontId="13" fillId="0" borderId="1" xfId="27" applyNumberFormat="1" applyFill="1">
      <alignment horizontal="right"/>
    </xf>
    <xf numFmtId="3" fontId="13" fillId="0" borderId="4" xfId="28" applyNumberFormat="1" applyFill="1">
      <alignment horizontal="right"/>
    </xf>
  </cellXfs>
  <cellStyles count="34">
    <cellStyle name="$ no decimals" xfId="23" xr:uid="{9BEBB67A-7695-476B-A762-53778D264135}"/>
    <cellStyle name="Comma" xfId="33" builtinId="3"/>
    <cellStyle name="Comma 2" xfId="5" xr:uid="{87717D42-1432-40E0-9F19-4322D35D7D92}"/>
    <cellStyle name="Currency 2" xfId="6" xr:uid="{AAF10F62-EFEF-451B-9259-35DE3025D8FE}"/>
    <cellStyle name="Expressed in" xfId="13" xr:uid="{6DC96C40-F52D-4CF7-A9FC-F4F180328DB0}"/>
    <cellStyle name="First Column_Tbl Header" xfId="14" xr:uid="{7820F8E1-4AE9-49AD-B856-7CC673F14CDD}"/>
    <cellStyle name="Heading 1 2" xfId="8" xr:uid="{2541A603-F3EF-4BB1-9D48-4664ECEC1F5D}"/>
    <cellStyle name="Heading 2 2" xfId="2" xr:uid="{40E99171-6239-43E8-9BD5-488A4652F99D}"/>
    <cellStyle name="Hyperlinks" xfId="29" xr:uid="{6B7DABC2-7540-4527-9D18-1E1D047CB9E7}"/>
    <cellStyle name="No $" xfId="17" xr:uid="{8A2A505C-95E1-4BFA-AC59-1FD795E1634F}"/>
    <cellStyle name="No $ 2" xfId="26" xr:uid="{D156C924-C7B6-4BFE-94B7-5CC9EE2ACC08}"/>
    <cellStyle name="Normal" xfId="0" builtinId="0"/>
    <cellStyle name="Normal 2" xfId="3" xr:uid="{1A0766AE-BAB6-41F4-BAE7-91169E01FE67}"/>
    <cellStyle name="Normal 2 2" xfId="12" xr:uid="{27628875-4076-497E-8C50-6C2938B8473D}"/>
    <cellStyle name="Normal 3" xfId="9" xr:uid="{8B2FC530-2DCF-47E1-BB14-D8B22FB268C5}"/>
    <cellStyle name="Normal 4" xfId="20" xr:uid="{3AFAA9A7-1C4E-4B30-B68C-FE0C89586889}"/>
    <cellStyle name="Percent" xfId="32" builtinId="5"/>
    <cellStyle name="Percent 0" xfId="30" xr:uid="{0F3289DF-8D70-407C-87DE-9EA2BE7C1DD3}"/>
    <cellStyle name="Percent 2" xfId="1" xr:uid="{9A0CFE8A-283C-4D8B-B82C-BDA0CDF16BC4}"/>
    <cellStyle name="Percent 3 decimals" xfId="24" xr:uid="{A762D5B1-069C-4E23-8B72-2A231A687198}"/>
    <cellStyle name="Subtitle" xfId="21" xr:uid="{ABAE304F-6B25-4871-854A-DF0FEB197BEC}"/>
    <cellStyle name="SubTotal" xfId="10" xr:uid="{C425D20E-D1A7-4ACF-AC84-2335593CE311}"/>
    <cellStyle name="Subtotal 2" xfId="19" xr:uid="{CFC15343-E512-41F8-A679-7E4D84618D96}"/>
    <cellStyle name="Subtotal 3" xfId="27" xr:uid="{79477123-2117-4EAC-BE1E-001E4002F783}"/>
    <cellStyle name="Table Headers" xfId="4" xr:uid="{220B7D0D-F636-4863-A9A7-B81973E8C832}"/>
    <cellStyle name="Table Headers 2" xfId="15" xr:uid="{24335C4B-4294-4BCA-AA04-C07581837C5E}"/>
    <cellStyle name="Text" xfId="22" xr:uid="{CA84DF4C-6969-44E1-A12B-662A13EFBFDC}"/>
    <cellStyle name="Title1" xfId="11" xr:uid="{97207516-F90D-4760-9BA7-D802584DFD6A}"/>
    <cellStyle name="Total Row" xfId="7" xr:uid="{6D57A465-FB08-4504-BDFC-694E28FDB2BA}"/>
    <cellStyle name="Total row 2" xfId="18" xr:uid="{1E326905-4B49-4485-8A87-1CFE20F0BE4B}"/>
    <cellStyle name="Total row 3" xfId="28" xr:uid="{2D0FB0E1-A702-48F4-91B1-BFC86CB5E818}"/>
    <cellStyle name="Total row Percent 0" xfId="31" xr:uid="{A058041E-FD87-4C94-82CD-63197986B3E5}"/>
    <cellStyle name="With $  0 Decimals" xfId="16" xr:uid="{D521C3CF-8312-4017-884C-99A84DDCB1F4}"/>
    <cellStyle name="With $ 2 Decimals" xfId="25" xr:uid="{22CD56F0-EBC1-437F-B19F-9AD6152FE7C0}"/>
  </cellStyles>
  <dxfs count="121"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numFmt numFmtId="17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4" formatCode="#,##0.0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  <dxf>
      <border diagonalUp="0" diagonalDown="0">
        <left/>
        <right style="thin">
          <color auto="1"/>
        </right>
        <top/>
        <bottom/>
        <vertical/>
        <horizontal/>
      </border>
    </dxf>
    <dxf>
      <font>
        <b/>
        <i val="0"/>
        <strike val="0"/>
        <color theme="0"/>
      </font>
      <fill>
        <patternFill>
          <bgColor rgb="FF2A37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RAD Reports" pivot="0" count="3" xr9:uid="{FBF69296-DE9B-4F61-9FD1-431B068D5D46}">
      <tableStyleElement type="wholeTable" dxfId="120"/>
      <tableStyleElement type="headerRow" dxfId="119"/>
      <tableStyleElement type="lastColumn" dxfId="118"/>
    </tableStyle>
  </tableStyles>
  <colors>
    <mruColors>
      <color rgb="FF2A3760"/>
      <color rgb="FF104861"/>
      <color rgb="FFFFFFFF"/>
      <color rgb="FF0066CC"/>
      <color rgb="FF0000FF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radfile1\rad$\Tax%20Type%20&amp;%20Other%20Process\Sales%20Tax\Monthly%20Statements%20and%20Memos\Daily%20and%20End%20of%20the%20Month%20Reports\FY2013\7%20Feb\February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osits"/>
      <sheetName val="ACH LB DD"/>
      <sheetName val="ACH Detail"/>
      <sheetName val="Transfers (Journal Entries)"/>
      <sheetName val="Refunds"/>
      <sheetName val="Daily Report"/>
      <sheetName val="Special File"/>
      <sheetName val="EOM Report"/>
      <sheetName val="EOM Worksheet "/>
      <sheetName val="SUT Cumulative "/>
      <sheetName val="Net Receipts"/>
      <sheetName val="Daily 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H6">
            <v>301913488</v>
          </cell>
        </row>
      </sheetData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F20E59-7A8B-458D-ACE4-EBA227B7C5F2}" name="Table16921357131517192325272" displayName="Table16921357131517192325272" ref="A4:E27" totalsRowShown="0" headerRowDxfId="117" headerRowBorderDxfId="11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530E391-C9B7-4D08-BB0C-24B081DEDB1E}" name="Month of June" dataCellStyle="Text"/>
    <tableColumn id="2" xr3:uid="{C666CD74-0FDF-40E2-A3E5-48390ACFBD2C}" name="2025" dataCellStyle="No $ 2"/>
    <tableColumn id="3" xr3:uid="{2C2477F9-A59F-48FA-9822-44588AAE68D2}" name="2024"/>
    <tableColumn id="4" xr3:uid="{85DCCE4C-A04C-4646-92F3-DE661834B6C4}" name="Difference" dataDxfId="115" dataCellStyle="No $ 2">
      <calculatedColumnFormula>Table16921357131517192325272[[#This Row],[2025]]-Table16921357131517192325272[[#This Row],[2024]]</calculatedColumnFormula>
    </tableColumn>
    <tableColumn id="5" xr3:uid="{645AEDAF-8936-496E-BF76-B820AA9EBAB7}" name="Percent Difference (%)" dataDxfId="114" dataCellStyle="Percent 0">
      <calculatedColumnFormula>Table16921357131517192325272[[#This Row],[Difference]]/Table16921357131517192325272[[#This Row],[2024]]</calculatedColumnFormula>
    </tableColumn>
  </tableColumns>
  <tableStyleInfo name="RAD Reports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DA13A15-9D64-41E2-B68F-EA9EF796AE6A}" name="Table17102246814161820" displayName="Table17102246814161820" ref="A32:E55" totalsRowShown="0" headerRowDxfId="73" headerRowBorderDxfId="7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A63579B-14F7-4995-864D-F7B7D34D8947}" name="Fiscal Year to Date" dataCellStyle="Text"/>
    <tableColumn id="2" xr3:uid="{C91240C0-1C8C-4C81-B853-81F35534FD10}" name="2025" dataDxfId="71" dataCellStyle="No $ 2">
      <calculatedColumnFormula>Table171022468141618[[#This Row],[2025]]+'February 2025'!B5</calculatedColumnFormula>
    </tableColumn>
    <tableColumn id="3" xr3:uid="{9F265C24-5494-436F-AC29-2156257928FC}" name="2024" dataDxfId="70">
      <calculatedColumnFormula>Table171022468141618[[#This Row],[2024]]+'February 2025'!C5</calculatedColumnFormula>
    </tableColumn>
    <tableColumn id="4" xr3:uid="{5CBE9A3E-4E0A-404C-8DCB-A98D74E153A9}" name="Difference" dataDxfId="69" dataCellStyle="No $ 2">
      <calculatedColumnFormula>Table17102246814161820[[#This Row],[2025]]-Table17102246814161820[[#This Row],[2024]]</calculatedColumnFormula>
    </tableColumn>
    <tableColumn id="5" xr3:uid="{3D394337-19F9-4023-B4B4-6C820679A91C}" name="Percent Difference (%)" dataDxfId="68" dataCellStyle="Percent 0">
      <calculatedColumnFormula>Table17102246814161820[[#This Row],[Difference]]/Table17102246814161820[[#This Row],[2024]]</calculatedColumnFormula>
    </tableColumn>
  </tableColumns>
  <tableStyleInfo name="RAD Reports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C3E00C7-4833-4035-AE0B-0294CDDABC5D}" name="Table16921357131517" displayName="Table16921357131517" ref="A4:E27" totalsRowShown="0" headerRowDxfId="67" headerRowBorderDxfId="6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9F1C241-9985-4DC9-AC36-D454602171BC}" name="Month of January" dataCellStyle="Text"/>
    <tableColumn id="2" xr3:uid="{9AF0BD0F-58D1-46DC-81AC-D2BF31D5E8B0}" name="2025" dataCellStyle="No $ 2"/>
    <tableColumn id="3" xr3:uid="{AA62B469-3721-47E2-8BA8-B8E282A3009A}" name="2024"/>
    <tableColumn id="4" xr3:uid="{3401C5E6-ACD8-492E-A97E-66561283519A}" name="Difference" dataDxfId="65" dataCellStyle="No $ 2">
      <calculatedColumnFormula>Table16921357131517[[#This Row],[2025]]-Table16921357131517[[#This Row],[2024]]</calculatedColumnFormula>
    </tableColumn>
    <tableColumn id="5" xr3:uid="{5B0CCE23-1494-4627-9BD2-FAAA91ACE8FA}" name="Percent Difference (%)" dataDxfId="64" dataCellStyle="Percent 0">
      <calculatedColumnFormula>Table16921357131517[[#This Row],[Difference]]/Table16921357131517[[#This Row],[2024]]</calculatedColumnFormula>
    </tableColumn>
  </tableColumns>
  <tableStyleInfo name="RAD Reports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83F8899-DD00-4600-964A-46673503BD7E}" name="Table171022468141618" displayName="Table171022468141618" ref="A32:E55" totalsRowShown="0" headerRowDxfId="63" headerRowBorderDxfId="6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4A04FDB-1A32-48E2-A649-3763D223FA84}" name="Fiscal Year to Date" dataCellStyle="Text"/>
    <tableColumn id="2" xr3:uid="{1296CF98-2540-43C7-8027-41CBC6FD4F04}" name="2025" dataDxfId="61" dataCellStyle="No $ 2">
      <calculatedColumnFormula>Table1710224681416[[#This Row],[2025]]+'January 2025'!B5</calculatedColumnFormula>
    </tableColumn>
    <tableColumn id="3" xr3:uid="{7DB96E2D-FEEA-4E0C-B44D-3F4F7706543F}" name="2024" dataDxfId="60">
      <calculatedColumnFormula>Table1710224681416[[#This Row],[2024]]+'January 2025'!C5</calculatedColumnFormula>
    </tableColumn>
    <tableColumn id="4" xr3:uid="{5B29524B-E66F-44CA-B7FB-29939C29C8A5}" name="Difference" dataDxfId="59" dataCellStyle="No $ 2">
      <calculatedColumnFormula>Table171022468141618[[#This Row],[2025]]-Table171022468141618[[#This Row],[2024]]</calculatedColumnFormula>
    </tableColumn>
    <tableColumn id="5" xr3:uid="{12B3C1ED-EA68-49F7-B6C7-5CC6FA99076D}" name="Percent Difference (%)" dataDxfId="58" dataCellStyle="Percent 0">
      <calculatedColumnFormula>Table171022468141618[[#This Row],[Difference]]/Table171022468141618[[#This Row],[2024]]</calculatedColumnFormula>
    </tableColumn>
  </tableColumns>
  <tableStyleInfo name="RAD Reports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7A42DC-FA50-4D2E-BAA4-50C3EA25F3BD}" name="Table169213571315" displayName="Table169213571315" ref="A4:E27" totalsRowShown="0" headerRowDxfId="57" headerRowBorderDxfId="5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8FBD090-F7B4-4E00-99BC-01C8D83DA760}" name="Month of December" dataCellStyle="Text"/>
    <tableColumn id="2" xr3:uid="{051B873D-D5E4-4D23-9B59-EAD6677BA003}" name="2024" dataCellStyle="No $ 2"/>
    <tableColumn id="3" xr3:uid="{A1C4E7B8-C8B4-4448-8B88-B3812E7ACBCB}" name="2023"/>
    <tableColumn id="4" xr3:uid="{8133A93E-FC10-4D13-9ACF-2D0BAFF054E0}" name="Difference" dataDxfId="55" dataCellStyle="No $ 2">
      <calculatedColumnFormula>Table169213571315[[#This Row],[2024]]-Table169213571315[[#This Row],[2023]]</calculatedColumnFormula>
    </tableColumn>
    <tableColumn id="5" xr3:uid="{6EB82573-A13D-4D66-8FEB-848BE6DF66A3}" name="Percent Difference (%)" dataDxfId="54" dataCellStyle="Percent 0">
      <calculatedColumnFormula>Table169213571315[[#This Row],[Difference]]/Table169213571315[[#This Row],[2023]]</calculatedColumnFormula>
    </tableColumn>
  </tableColumns>
  <tableStyleInfo name="RAD Reports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B1FE3A8-E866-41F8-B88F-E4F7AE0C5BEA}" name="Table1710224681416" displayName="Table1710224681416" ref="A32:E55" totalsRowShown="0" headerRowDxfId="53" headerRowBorderDxfId="5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AEA9109-5EB0-4803-B291-F6DD7446E3F6}" name="Fiscal Year to Date" dataCellStyle="Text"/>
    <tableColumn id="2" xr3:uid="{0DD65C32-BA03-4ED6-968D-CC47EF8AB471}" name="2025" dataDxfId="51" dataCellStyle="No $ 2">
      <calculatedColumnFormula>Table17102246814[[#This Row],[2025]]+'December 2024'!B5</calculatedColumnFormula>
    </tableColumn>
    <tableColumn id="3" xr3:uid="{FAFD845E-F3B4-49F4-9A0E-C50A8C21FEF0}" name="2024" dataDxfId="50">
      <calculatedColumnFormula>Table17102246814[[#This Row],[2024]]+'December 2024'!C5</calculatedColumnFormula>
    </tableColumn>
    <tableColumn id="4" xr3:uid="{4872144C-6A30-427B-BBB1-47B4699B6222}" name="Difference" dataDxfId="49" dataCellStyle="No $ 2">
      <calculatedColumnFormula>Table1710224681416[[#This Row],[2025]]-Table1710224681416[[#This Row],[2024]]</calculatedColumnFormula>
    </tableColumn>
    <tableColumn id="5" xr3:uid="{0BDD9D5B-064A-46FD-9A06-9F4628421130}" name="Percent Difference (%)" dataDxfId="48" dataCellStyle="Percent 0">
      <calculatedColumnFormula>Table1710224681416[[#This Row],[Difference]]/Table1710224681416[[#This Row],[2024]]</calculatedColumnFormula>
    </tableColumn>
  </tableColumns>
  <tableStyleInfo name="RAD Reports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272A9C-A772-4352-8848-9DBA7705A441}" name="Table1692135713" displayName="Table1692135713" ref="A4:E27" totalsRowShown="0" headerRowDxfId="47" headerRowBorderDxfId="4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4BDF277-2791-4E47-96EB-AB0B40EE882B}" name="Month of November" dataCellStyle="Text"/>
    <tableColumn id="2" xr3:uid="{5EC3A746-7CDB-42A8-A2F1-D989F3F38019}" name="2024" dataCellStyle="No $ 2"/>
    <tableColumn id="3" xr3:uid="{53E4D913-11AC-4FBB-B6C7-8B450DF65D09}" name="2023"/>
    <tableColumn id="4" xr3:uid="{9A11C2F2-2AB5-49FC-9322-D24191AA91C1}" name="Difference" dataDxfId="45" dataCellStyle="No $ 2">
      <calculatedColumnFormula>Table1692135713[[#This Row],[2024]]-Table1692135713[[#This Row],[2023]]</calculatedColumnFormula>
    </tableColumn>
    <tableColumn id="5" xr3:uid="{3EFD6EAC-AD9B-4391-8901-A45319A90CB5}" name="Percent Difference (%)" dataDxfId="44" dataCellStyle="Percent 0">
      <calculatedColumnFormula>Table1692135713[[#This Row],[Difference]]/Table1692135713[[#This Row],[2023]]</calculatedColumnFormula>
    </tableColumn>
  </tableColumns>
  <tableStyleInfo name="RAD Reports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F3DBFF-72F9-4A42-9E57-31DB866F79E0}" name="Table17102246814" displayName="Table17102246814" ref="A32:E55" totalsRowShown="0" headerRowDxfId="43" headerRowBorderDxfId="4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585E096-C9C2-4C06-B861-52F7A4D0A155}" name="Fiscal Year to Date" dataCellStyle="Text"/>
    <tableColumn id="2" xr3:uid="{313825E4-94AE-4486-9B44-F9EA7C444F60}" name="2025" dataDxfId="41" dataCellStyle="No $ 2">
      <calculatedColumnFormula>Table171022468[[#This Row],[2025]]+'November 2024'!B5</calculatedColumnFormula>
    </tableColumn>
    <tableColumn id="3" xr3:uid="{EDD7763A-696C-4D10-AD20-C1464BC71B9E}" name="2024" dataDxfId="40">
      <calculatedColumnFormula>Table171022468[[#This Row],[2024]]+'November 2024'!C5</calculatedColumnFormula>
    </tableColumn>
    <tableColumn id="4" xr3:uid="{E0ADF459-F78F-4347-9D9C-EED99DFBDBAE}" name="Difference" dataDxfId="39" dataCellStyle="No $ 2">
      <calculatedColumnFormula>Table17102246814[[#This Row],[2025]]-Table17102246814[[#This Row],[2024]]</calculatedColumnFormula>
    </tableColumn>
    <tableColumn id="5" xr3:uid="{57F33AFD-A66A-460F-A1BE-D2212BC3CAC9}" name="Percent Difference (%)" dataDxfId="38" dataCellStyle="Percent 0">
      <calculatedColumnFormula>Table17102246814[[#This Row],[Difference]]/Table17102246814[[#This Row],[2024]]</calculatedColumnFormula>
    </tableColumn>
  </tableColumns>
  <tableStyleInfo name="RAD Reports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E32438F-0E3E-4438-9C06-6BB1F765FDFC}" name="Table16921357" displayName="Table16921357" ref="A4:E27" totalsRowShown="0" headerRowDxfId="37" headerRowBorderDxfId="3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FABB9E4-170A-423D-8F1E-6D451B4638D7}" name="Month of October" dataCellStyle="Text"/>
    <tableColumn id="2" xr3:uid="{1B19322F-E0C4-451F-B481-660702A0AFB3}" name="2024" dataCellStyle="No $ 2"/>
    <tableColumn id="3" xr3:uid="{B320F603-7990-431C-9F91-38A4089F7C13}" name="2023"/>
    <tableColumn id="4" xr3:uid="{41164AFF-D97E-45AD-AAB4-53733B4BDBA7}" name="Difference" dataDxfId="35" dataCellStyle="No $ 2">
      <calculatedColumnFormula>Table16921357[[#This Row],[2024]]-Table16921357[[#This Row],[2023]]</calculatedColumnFormula>
    </tableColumn>
    <tableColumn id="5" xr3:uid="{88AAC323-391C-4539-8177-21CA1FF5F3A6}" name="Percent Difference (%)" dataDxfId="34" dataCellStyle="Percent 0">
      <calculatedColumnFormula>Table16921357[[#This Row],[Difference]]/Table16921357[[#This Row],[2023]]</calculatedColumnFormula>
    </tableColumn>
  </tableColumns>
  <tableStyleInfo name="RAD Reports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CDC36E9-6A37-40ED-991E-CAB4CD1BE927}" name="Table171022468" displayName="Table171022468" ref="A32:E55" totalsRowShown="0" headerRowDxfId="33" headerRowBorderDxfId="3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5ACF3F2-C9C5-4B6F-8DD4-CC4C94E84A2D}" name="Fiscal Year to Date" dataCellStyle="Text"/>
    <tableColumn id="2" xr3:uid="{9C274788-1186-4C72-9418-DE0BF9169371}" name="2025" dataDxfId="31" dataCellStyle="No $ 2">
      <calculatedColumnFormula>Table17102246[[#This Row],[2025]]+'October 2024'!B5</calculatedColumnFormula>
    </tableColumn>
    <tableColumn id="3" xr3:uid="{ECD0D425-223D-4C06-A6AD-FB5CA52BD73F}" name="2024" dataDxfId="30">
      <calculatedColumnFormula>Table17102246[[#This Row],[2024]]+'October 2024'!C5</calculatedColumnFormula>
    </tableColumn>
    <tableColumn id="4" xr3:uid="{64D7E367-3FCE-40B0-91B8-6E1F1BDD1F30}" name="Difference" dataDxfId="29" dataCellStyle="No $ 2">
      <calculatedColumnFormula>Table171022468[[#This Row],[2025]]-Table171022468[[#This Row],[2024]]</calculatedColumnFormula>
    </tableColumn>
    <tableColumn id="5" xr3:uid="{934E3F45-965C-4C13-B9BF-CB66823EE059}" name="Percent Difference (%)" dataDxfId="28" dataCellStyle="Percent 0">
      <calculatedColumnFormula>Table171022468[[#This Row],[Difference]]/Table171022468[[#This Row],[2024]]</calculatedColumnFormula>
    </tableColumn>
  </tableColumns>
  <tableStyleInfo name="RAD Reports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097C1A-ADBD-4C4C-973B-4D06E9C59D0F}" name="Table1692135" displayName="Table1692135" ref="A4:E27" totalsRowShown="0" headerRowDxfId="27" headerRowBorderDxfId="2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EADA851-241B-48B2-B7B8-289A6BB274A9}" name="Month of September" dataCellStyle="Text"/>
    <tableColumn id="2" xr3:uid="{9056DE75-BE66-4D52-83E9-F702AE92532D}" name="2024" dataCellStyle="No $ 2"/>
    <tableColumn id="3" xr3:uid="{F7ECC579-9960-4CE3-96D1-4D7D5305D9C7}" name="2023"/>
    <tableColumn id="4" xr3:uid="{C654CC9F-322E-4ECB-9103-C690F13432E0}" name="Difference" dataDxfId="25" dataCellStyle="No $ 2">
      <calculatedColumnFormula>Table1692135[[#This Row],[2024]]-Table1692135[[#This Row],[2023]]</calculatedColumnFormula>
    </tableColumn>
    <tableColumn id="5" xr3:uid="{B4CA6CC3-7DD0-4F9A-A723-B74BE2C26833}" name="Percent Difference (%)" dataDxfId="24" dataCellStyle="Percent 0">
      <calculatedColumnFormula>Table1692135[[#This Row],[Difference]]/Table1692135[[#This Row],[2023]]</calculatedColumnFormula>
    </tableColumn>
  </tableColumns>
  <tableStyleInfo name="RAD Reports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441D5CC-80C5-4A7E-9629-124E6F227643}" name="Table171022468141618202426289" displayName="Table171022468141618202426289" ref="A32:E55" totalsRowShown="0" headerRowDxfId="113" headerRowBorderDxfId="11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FEFC7ED-1A0C-4E71-ADD7-381D0A95B8B2}" name="Fiscal Year to Date" dataCellStyle="Text"/>
    <tableColumn id="2" xr3:uid="{0B3FB41A-DB00-4F5C-B0B3-9B60D2A8E76E}" name="2025" dataDxfId="111" dataCellStyle="No $ 2">
      <calculatedColumnFormula>Table17102246814161820242628[[#This Row],[2025]]+'June 2025'!B5</calculatedColumnFormula>
    </tableColumn>
    <tableColumn id="3" xr3:uid="{B5B941AF-69FC-40D3-A095-6659035AD428}" name="2024" dataDxfId="110">
      <calculatedColumnFormula>Table17102246814161820242628[[#This Row],[2024]]+'June 2025'!C5</calculatedColumnFormula>
    </tableColumn>
    <tableColumn id="4" xr3:uid="{0FE9998C-E3C1-4E25-A828-3CCE17E02C93}" name="Difference" dataDxfId="109" dataCellStyle="No $ 2">
      <calculatedColumnFormula>Table171022468141618202426289[[#This Row],[2025]]-Table171022468141618202426289[[#This Row],[2024]]</calculatedColumnFormula>
    </tableColumn>
    <tableColumn id="5" xr3:uid="{4D2E447A-1476-4E06-B118-0E2E2B5C64F3}" name="Percent Difference (%)" dataDxfId="108" dataCellStyle="Percent 0">
      <calculatedColumnFormula>Table171022468141618202426289[[#This Row],[Difference]]/Table171022468141618202426289[[#This Row],[2024]]</calculatedColumnFormula>
    </tableColumn>
  </tableColumns>
  <tableStyleInfo name="RAD Reports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7F9D21-B281-4C16-9782-C27C66A874EE}" name="Table17102246" displayName="Table17102246" ref="A32:E55" totalsRowShown="0" headerRowDxfId="23" headerRowBorderDxfId="2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C0C839-ACBF-4957-BF1F-003A6DC7944D}" name="Fiscal Year to Date" dataCellStyle="Text"/>
    <tableColumn id="2" xr3:uid="{C127D5F7-7676-4559-88A5-6E79CFDE230E}" name="2025" dataDxfId="21" dataCellStyle="No $ 2">
      <calculatedColumnFormula>Table1710224[[#This Row],[2025]]+'September 2024'!B5</calculatedColumnFormula>
    </tableColumn>
    <tableColumn id="3" xr3:uid="{3E94AD46-8911-4BFE-AE04-8CC6EEC355AC}" name="2024"/>
    <tableColumn id="4" xr3:uid="{66258AB0-99DF-4778-BD77-37237129DF6B}" name="Difference" dataDxfId="20" dataCellStyle="No $ 2">
      <calculatedColumnFormula>Table17102246[[#This Row],[2025]]-Table17102246[[#This Row],[2024]]</calculatedColumnFormula>
    </tableColumn>
    <tableColumn id="5" xr3:uid="{679D6CC2-36DA-4622-AE1A-DF38EEBA13ED}" name="Percent Difference (%)" dataDxfId="19" dataCellStyle="Percent 0">
      <calculatedColumnFormula>Table17102246[[#This Row],[Difference]]/Table17102246[[#This Row],[2024]]</calculatedColumnFormula>
    </tableColumn>
  </tableColumns>
  <tableStyleInfo name="RAD Reports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247323-99D2-4D99-A8FA-F3C7F7CDABD4}" name="Table169213" displayName="Table169213" ref="A4:E27" totalsRowShown="0" headerRowDxfId="18" headerRowBorderDxfId="17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C8832F9-3073-4BED-A55C-AD131CDB37D8}" name="Month of August" dataCellStyle="Text"/>
    <tableColumn id="2" xr3:uid="{65E0C9F0-1698-4ADD-9E20-8169EB009F68}" name="2024" dataCellStyle="No $ 2"/>
    <tableColumn id="3" xr3:uid="{39EE90E0-00FE-4848-A145-FB65B5E2548B}" name="2023"/>
    <tableColumn id="4" xr3:uid="{9FAC5007-1F68-45A3-817E-849265AE722F}" name="Difference" dataDxfId="16" dataCellStyle="No $ 2">
      <calculatedColumnFormula>Table169213[[#This Row],[2024]]-Table169213[[#This Row],[2023]]</calculatedColumnFormula>
    </tableColumn>
    <tableColumn id="5" xr3:uid="{D0D43F2A-5412-4D6C-A3D8-B587FDF1ED06}" name="Percent Difference (%)" dataDxfId="15" dataCellStyle="Percent 0">
      <calculatedColumnFormula>Table169213[[#This Row],[Difference]]/Table169213[[#This Row],[2023]]</calculatedColumnFormula>
    </tableColumn>
  </tableColumns>
  <tableStyleInfo name="RAD Reports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C3DC40-9083-4BD5-A9D1-673E0D01635D}" name="Table1710224" displayName="Table1710224" ref="A32:E55" totalsRowShown="0" headerRowDxfId="14" headerRowBorderDxfId="13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F3A35D0-5822-42D2-9F22-4977EA6EBD4D}" name="Fiscal Year to Date" dataCellStyle="Text"/>
    <tableColumn id="2" xr3:uid="{CB08646F-1C3B-43C0-BC70-CE778460C247}" name="2025" dataDxfId="12" dataCellStyle="No $ 2">
      <calculatedColumnFormula>Table171022[[#This Row],[2025]]+'August 2024'!B5</calculatedColumnFormula>
    </tableColumn>
    <tableColumn id="3" xr3:uid="{58CAB07C-F4F2-4306-B7B0-D3A826BA7DB3}" name="2024" dataDxfId="11">
      <calculatedColumnFormula>Table171022[[#This Row],[2024]]+'August 2024'!C5</calculatedColumnFormula>
    </tableColumn>
    <tableColumn id="4" xr3:uid="{0E4900C2-5596-4FE5-B0DA-FB5BE1321744}" name="Difference" dataDxfId="10" dataCellStyle="No $ 2">
      <calculatedColumnFormula>Table1710224[[#This Row],[2025]]-Table1710224[[#This Row],[2024]]</calculatedColumnFormula>
    </tableColumn>
    <tableColumn id="5" xr3:uid="{2D2CD1E4-532A-4960-9C75-A899749CABDD}" name="Percent Difference (%)" dataDxfId="9" dataCellStyle="Percent 0">
      <calculatedColumnFormula>Table1710224[[#This Row],[Difference]]/Table1710224[[#This Row],[2024]]</calculatedColumnFormula>
    </tableColumn>
  </tableColumns>
  <tableStyleInfo name="RAD Reports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520E393-B655-48AC-9DB5-BE32DEDCF427}" name="Table16921" displayName="Table16921" ref="A4:E27" totalsRowShown="0" headerRowDxfId="8" headerRowBorderDxfId="7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6C9A379-3EA9-4C5B-823F-58DE297764F7}" name="Month of July " dataCellStyle="Text"/>
    <tableColumn id="2" xr3:uid="{88B61998-88A1-4D68-AEE1-4F733B6B5013}" name="2024" dataCellStyle="No $ 2"/>
    <tableColumn id="3" xr3:uid="{6C1A1E57-0D6A-4B1D-BA69-B50775F6AE99}" name="2023"/>
    <tableColumn id="4" xr3:uid="{68F10331-0ECF-47EA-85C4-1C89C8D7BF1E}" name="Difference" dataDxfId="6" dataCellStyle="No $ 2">
      <calculatedColumnFormula>Table16921[[#This Row],[2024]]-Table16921[[#This Row],[2023]]</calculatedColumnFormula>
    </tableColumn>
    <tableColumn id="5" xr3:uid="{130CB10F-26A2-4B99-A074-E22E3DD1D5C1}" name="Percent Difference (%)" dataDxfId="5" dataCellStyle="Percent 0">
      <calculatedColumnFormula>Table16921[[#This Row],[Difference]]/Table16921[[#This Row],[2023]]</calculatedColumnFormula>
    </tableColumn>
  </tableColumns>
  <tableStyleInfo name="RAD Reports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CAE60B3-180E-40BE-8375-38AE923C5B8C}" name="Table171022" displayName="Table171022" ref="A32:E55" totalsRowShown="0" headerRowDxfId="4" headerRowBorderDxfId="3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4C2740A-F523-413B-8B3C-D4DF6F02AEEA}" name="Fiscal Year to Date" dataCellStyle="Text"/>
    <tableColumn id="2" xr3:uid="{04B40785-DD9F-4E8C-A1CA-E1FAE4587C18}" name="2025" dataDxfId="2" dataCellStyle="No $ 2"/>
    <tableColumn id="3" xr3:uid="{AC4D6A92-73E2-49D3-9E49-3F88AE68357F}" name="2024" dataDxfId="1" dataCellStyle="No $ 2"/>
    <tableColumn id="4" xr3:uid="{E8EECF03-638A-45FB-8324-96E8340C295D}" name="Difference" dataCellStyle="No $ 2"/>
    <tableColumn id="5" xr3:uid="{FE488C0B-DC5D-4D67-BBD2-0174BDE0C8BB}" name="Percent Difference (%)" dataDxfId="0" dataCellStyle="Percent 0"/>
  </tableColumns>
  <tableStyleInfo name="RAD Reports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8251D9F-3247-4587-B958-73C37A394C10}" name="Table1692135713151719232527" displayName="Table1692135713151719232527" ref="A4:E27" totalsRowShown="0" headerRowDxfId="107" headerRowBorderDxfId="10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359317A-4C42-4CFC-B9A6-AEC45A57FAB9}" name="Month of May" dataCellStyle="Text"/>
    <tableColumn id="2" xr3:uid="{0AFF5C29-9E57-4BE3-B3A7-A830B771EF7D}" name="2025" dataCellStyle="No $ 2"/>
    <tableColumn id="3" xr3:uid="{9F77C85F-6AA1-4A46-9136-CA5ACDCDC65A}" name="2024"/>
    <tableColumn id="4" xr3:uid="{A4FAFC71-BABC-406D-BCB4-46C13FD73746}" name="Difference" dataDxfId="105" dataCellStyle="No $ 2">
      <calculatedColumnFormula>Table1692135713151719232527[[#This Row],[2025]]-Table1692135713151719232527[[#This Row],[2024]]</calculatedColumnFormula>
    </tableColumn>
    <tableColumn id="5" xr3:uid="{16C2147A-A006-4990-9D0A-0E7F47B3FB3D}" name="Percent Difference (%)" dataDxfId="104" dataCellStyle="Percent 0">
      <calculatedColumnFormula>Table1692135713151719232527[[#This Row],[Difference]]/Table1692135713151719232527[[#This Row],[2024]]</calculatedColumnFormula>
    </tableColumn>
  </tableColumns>
  <tableStyleInfo name="RAD Reports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01175E8-BD02-43CF-98BB-BF6E0D35EB09}" name="Table17102246814161820242628" displayName="Table17102246814161820242628" ref="A32:E55" totalsRowShown="0" headerRowDxfId="103" headerRowBorderDxfId="10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0E95422-D82A-40DC-8DFB-A4E742FA8514}" name="Fiscal Year to Date" dataCellStyle="Text"/>
    <tableColumn id="2" xr3:uid="{2C37A2E3-3620-4E46-9CF5-9930B4A0E7EC}" name="2025" dataDxfId="101" dataCellStyle="No $ 2">
      <calculatedColumnFormula>Table171022468141618202426[[#This Row],[2025]]+'May 2025'!B5</calculatedColumnFormula>
    </tableColumn>
    <tableColumn id="3" xr3:uid="{A4925E12-AA35-4880-9B61-B004ECD25D11}" name="2024" dataDxfId="100">
      <calculatedColumnFormula>Table171022468141618202426[[#This Row],[2024]]+'May 2025'!C5</calculatedColumnFormula>
    </tableColumn>
    <tableColumn id="4" xr3:uid="{378C4FE5-D253-47EE-91C1-EE86F66AE02E}" name="Difference" dataDxfId="99" dataCellStyle="No $ 2">
      <calculatedColumnFormula>Table17102246814161820242628[[#This Row],[2025]]-Table17102246814161820242628[[#This Row],[2024]]</calculatedColumnFormula>
    </tableColumn>
    <tableColumn id="5" xr3:uid="{73263357-954C-4E96-8ECC-5477069C09AE}" name="Percent Difference (%)" dataDxfId="98" dataCellStyle="Percent 0">
      <calculatedColumnFormula>Table17102246814161820242628[[#This Row],[Difference]]/Table17102246814161820242628[[#This Row],[2024]]</calculatedColumnFormula>
    </tableColumn>
  </tableColumns>
  <tableStyleInfo name="RAD Reports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2CE2DC5-BE21-4925-9AFA-28BF7ACE3849}" name="Table16921357131517192325" displayName="Table16921357131517192325" ref="A4:E27" totalsRowShown="0" headerRowDxfId="97" headerRowBorderDxfId="9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0A160F-115C-4F42-830C-F7239ABB7114}" name="Month of April" dataCellStyle="Text"/>
    <tableColumn id="2" xr3:uid="{F948AD4A-6CF9-4C0D-B62F-DE68F5850792}" name="2025" dataCellStyle="No $ 2"/>
    <tableColumn id="3" xr3:uid="{EF526CDE-A2BB-4532-AEA4-6EFEEDA09E57}" name="2024"/>
    <tableColumn id="4" xr3:uid="{B5ADA09E-25A7-49C3-A9FE-E6AEC4CCEE76}" name="Difference" dataDxfId="95" dataCellStyle="No $ 2">
      <calculatedColumnFormula>Table16921357131517192325[[#This Row],[2025]]-Table16921357131517192325[[#This Row],[2024]]</calculatedColumnFormula>
    </tableColumn>
    <tableColumn id="5" xr3:uid="{084AD869-8D17-4DE8-A18F-B42994CD86D2}" name="Percent Difference (%)" dataDxfId="94" dataCellStyle="Percent 0">
      <calculatedColumnFormula>Table16921357131517192325[[#This Row],[Difference]]/Table16921357131517192325[[#This Row],[2024]]</calculatedColumnFormula>
    </tableColumn>
  </tableColumns>
  <tableStyleInfo name="RAD Reports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3DC08F3-DF9D-4699-94A7-3102FCF154F1}" name="Table171022468141618202426" displayName="Table171022468141618202426" ref="A32:E55" totalsRowShown="0" headerRowDxfId="93" headerRowBorderDxfId="9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D2EA590-DCF0-4123-A8A2-A54C2F652C70}" name="Fiscal Year to Date" dataCellStyle="Text"/>
    <tableColumn id="2" xr3:uid="{51E58D3D-DB6D-4CE7-98A5-0D54149AF46E}" name="2025" dataDxfId="91" dataCellStyle="No $ 2">
      <calculatedColumnFormula>Table1710224681416182024[[#This Row],[2025]]+'April 2025'!B5</calculatedColumnFormula>
    </tableColumn>
    <tableColumn id="3" xr3:uid="{EE773C08-80ED-4B31-AB1C-3EAA1CCF9533}" name="2024" dataDxfId="90">
      <calculatedColumnFormula>Table1710224681416182024[[#This Row],[2024]]+'April 2025'!C5</calculatedColumnFormula>
    </tableColumn>
    <tableColumn id="4" xr3:uid="{F597D953-1AB4-4435-AA91-36729E829578}" name="Difference" dataDxfId="89" dataCellStyle="No $ 2">
      <calculatedColumnFormula>Table171022468141618202426[[#This Row],[2025]]-Table171022468141618202426[[#This Row],[2024]]</calculatedColumnFormula>
    </tableColumn>
    <tableColumn id="5" xr3:uid="{88FC1D61-1540-4EDB-8493-D05164942060}" name="Percent Difference (%)" dataDxfId="88" dataCellStyle="Percent 0">
      <calculatedColumnFormula>Table171022468141618202426[[#This Row],[Difference]]/Table171022468141618202426[[#This Row],[2024]]</calculatedColumnFormula>
    </tableColumn>
  </tableColumns>
  <tableStyleInfo name="RAD Reports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218C67A-788D-4A27-B9CD-1E85842539AD}" name="Table169213571315171923" displayName="Table169213571315171923" ref="A4:E27" totalsRowShown="0" headerRowDxfId="87" headerRowBorderDxfId="8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50DBC31-20AB-4334-9430-5FF40DE617BA}" name="Month of March" dataCellStyle="Text"/>
    <tableColumn id="2" xr3:uid="{86BC3A5B-F17A-4563-AAB0-1000022ABD9B}" name="2025" dataCellStyle="No $ 2"/>
    <tableColumn id="3" xr3:uid="{D3183DAB-A3A7-4A92-ABC4-D2D671DAA72B}" name="2024"/>
    <tableColumn id="4" xr3:uid="{5B7B815B-9350-4AA9-B064-B38495296B8B}" name="Difference" dataDxfId="85" dataCellStyle="No $ 2">
      <calculatedColumnFormula>Table169213571315171923[[#This Row],[2025]]-Table169213571315171923[[#This Row],[2024]]</calculatedColumnFormula>
    </tableColumn>
    <tableColumn id="5" xr3:uid="{9A3E49E3-0CAB-4A47-88B2-10BDEFE58135}" name="Percent Difference (%)" dataDxfId="84" dataCellStyle="Percent 0">
      <calculatedColumnFormula>Table169213571315171923[[#This Row],[Difference]]/Table169213571315171923[[#This Row],[2024]]</calculatedColumnFormula>
    </tableColumn>
  </tableColumns>
  <tableStyleInfo name="RAD Reports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BA70320-4A83-45DD-B499-1F5C01642110}" name="Table1710224681416182024" displayName="Table1710224681416182024" ref="A32:E55" totalsRowShown="0" headerRowDxfId="83" headerRowBorderDxfId="82" headerRowCellStyle="Table Headers">
  <autoFilter ref="A32:E55" xr:uid="{98389EC7-6018-41FC-89F1-8CB9AD0408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73F05D8-D9AC-4893-BADD-76D9AC898BB3}" name="Fiscal Year to Date" dataCellStyle="Text"/>
    <tableColumn id="2" xr3:uid="{703EB3BC-B7D5-4350-9306-B16D34F61401}" name="2025" dataDxfId="81" dataCellStyle="No $ 2">
      <calculatedColumnFormula>Table17102246814161820[[#This Row],[2025]]+'March 2025'!B5</calculatedColumnFormula>
    </tableColumn>
    <tableColumn id="3" xr3:uid="{DBF4C37F-ED99-41D0-B8D6-5335F91DD2C8}" name="2024" dataDxfId="80">
      <calculatedColumnFormula>Table17102246814161820[[#This Row],[2024]]+'March 2025'!C5</calculatedColumnFormula>
    </tableColumn>
    <tableColumn id="4" xr3:uid="{FFC26A7C-128C-410A-A146-62E083A28424}" name="Difference" dataDxfId="79" dataCellStyle="No $ 2">
      <calculatedColumnFormula>Table1710224681416182024[[#This Row],[2025]]-Table1710224681416182024[[#This Row],[2024]]</calculatedColumnFormula>
    </tableColumn>
    <tableColumn id="5" xr3:uid="{0EB7A968-27D0-4B3D-A3AC-9B1A55D51944}" name="Percent Difference (%)" dataDxfId="78" dataCellStyle="Percent 0">
      <calculatedColumnFormula>Table1710224681416182024[[#This Row],[Difference]]/Table1710224681416182024[[#This Row],[2024]]</calculatedColumnFormula>
    </tableColumn>
  </tableColumns>
  <tableStyleInfo name="RAD Reports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6D03119-8E5A-48D0-9302-DE8FBA4094E6}" name="Table1692135713151719" displayName="Table1692135713151719" ref="A4:E27" totalsRowShown="0" headerRowDxfId="77" headerRowBorderDxfId="76" headerRowCellStyle="Table Headers">
  <autoFilter ref="A4:E27" xr:uid="{7807EFA7-3D4F-455E-8858-E0F646BE150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39A5AC6-6CE3-425E-8A2D-FDC6E7E10E4B}" name="Month of February" dataCellStyle="Text"/>
    <tableColumn id="2" xr3:uid="{D3877134-A602-4534-BF07-791C5D665B5C}" name="2025" dataCellStyle="No $ 2"/>
    <tableColumn id="3" xr3:uid="{3F0C4015-EF13-40B4-8459-5D1A11D00D79}" name="2024"/>
    <tableColumn id="4" xr3:uid="{7E4BBB1A-CD4F-4904-884B-F05DB8F8EA98}" name="Difference" dataDxfId="75" dataCellStyle="No $ 2">
      <calculatedColumnFormula>Table1692135713151719[[#This Row],[2025]]-Table1692135713151719[[#This Row],[2024]]</calculatedColumnFormula>
    </tableColumn>
    <tableColumn id="5" xr3:uid="{839E851E-9258-4B3E-888D-2B9E6217D909}" name="Percent Difference (%)" dataDxfId="74" dataCellStyle="Percent 0">
      <calculatedColumnFormula>Table1692135713151719[[#This Row],[Difference]]/Table1692135713151719[[#This Row],[2024]]</calculatedColumnFormula>
    </tableColumn>
  </tableColumns>
  <tableStyleInfo name="RAD Reports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F507-9B81-482D-BF19-CD3599207AAA}">
  <sheetPr>
    <pageSetUpPr fitToPage="1"/>
  </sheetPr>
  <dimension ref="A1:G56"/>
  <sheetViews>
    <sheetView showGridLines="0" tabSelected="1" zoomScale="85" zoomScaleNormal="85" zoomScaleSheetLayoutView="70" zoomScalePageLayoutView="55" workbookViewId="0">
      <selection activeCell="E46" sqref="E46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20.88671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65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66</v>
      </c>
      <c r="B4" s="6" t="s">
        <v>42</v>
      </c>
      <c r="C4" s="6" t="s">
        <v>20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1507692.71</v>
      </c>
      <c r="C6" s="28">
        <v>1658810.7929200004</v>
      </c>
      <c r="D6" s="28">
        <v>-151118.08292000042</v>
      </c>
      <c r="E6" s="7">
        <v>-9.1100253003531311</v>
      </c>
      <c r="F6" s="14"/>
      <c r="G6" s="24"/>
    </row>
    <row r="7" spans="1:7" ht="22.95" customHeight="1" x14ac:dyDescent="0.3">
      <c r="A7" s="5" t="s">
        <v>2</v>
      </c>
      <c r="B7" s="29">
        <v>324579.21999999997</v>
      </c>
      <c r="C7" s="29">
        <v>349276.86291400006</v>
      </c>
      <c r="D7" s="29">
        <v>-24697.642914000084</v>
      </c>
      <c r="E7" s="8">
        <v>-7.0710790024706576</v>
      </c>
      <c r="F7" s="14"/>
      <c r="G7" s="25"/>
    </row>
    <row r="8" spans="1:7" ht="22.95" customHeight="1" x14ac:dyDescent="0.3">
      <c r="A8" s="5" t="s">
        <v>3</v>
      </c>
      <c r="B8" s="29">
        <v>608332.39999999991</v>
      </c>
      <c r="C8" s="29">
        <v>474371.36416599998</v>
      </c>
      <c r="D8" s="29">
        <v>133961.03583399992</v>
      </c>
      <c r="E8" s="8">
        <v>28.239696987089218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0</v>
      </c>
      <c r="D11" s="29">
        <v>0</v>
      </c>
      <c r="E11" s="8">
        <v>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2440604.33</v>
      </c>
      <c r="C13" s="30">
        <v>2482459.0200000005</v>
      </c>
      <c r="D13" s="30">
        <v>-41854.69000000041</v>
      </c>
      <c r="E13" s="9">
        <v>-1.6860173587075127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28697090.43</v>
      </c>
      <c r="C15" s="32">
        <v>19617153.219999999</v>
      </c>
      <c r="D15" s="32">
        <v>9079937.2100000009</v>
      </c>
      <c r="E15" s="7">
        <v>46.285702661193781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4570576.17</v>
      </c>
      <c r="C17" s="32">
        <v>6406583.6600000011</v>
      </c>
      <c r="D17" s="29">
        <v>-1836007.4900000012</v>
      </c>
      <c r="E17" s="7">
        <v>-28.658136495793467</v>
      </c>
      <c r="F17" s="14"/>
      <c r="G17" s="24"/>
    </row>
    <row r="18" spans="1:7" ht="22.95" customHeight="1" x14ac:dyDescent="0.3">
      <c r="A18" s="5" t="s">
        <v>10</v>
      </c>
      <c r="B18" s="29">
        <v>0</v>
      </c>
      <c r="C18" s="29">
        <v>0</v>
      </c>
      <c r="D18" s="29">
        <v>0</v>
      </c>
      <c r="E18" s="7">
        <v>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/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31.9</v>
      </c>
      <c r="C20" s="29">
        <v>37.880000000000003</v>
      </c>
      <c r="D20" s="29">
        <v>-5.980000000000004</v>
      </c>
      <c r="E20" s="7">
        <v>-15.786694825765585</v>
      </c>
      <c r="F20" s="14"/>
      <c r="G20" s="24"/>
    </row>
    <row r="21" spans="1:7" ht="22.95" customHeight="1" x14ac:dyDescent="0.3">
      <c r="A21" s="4" t="s">
        <v>24</v>
      </c>
      <c r="B21" s="30">
        <v>33267698.5</v>
      </c>
      <c r="C21" s="30">
        <v>26023774.759999998</v>
      </c>
      <c r="D21" s="30">
        <v>7243923.7400000021</v>
      </c>
      <c r="E21" s="9">
        <v>27.835791720478305</v>
      </c>
      <c r="F21" s="14"/>
      <c r="G21" s="26"/>
    </row>
    <row r="22" spans="1:7" ht="22.95" customHeight="1" thickBot="1" x14ac:dyDescent="0.35">
      <c r="A22" s="4" t="s">
        <v>12</v>
      </c>
      <c r="B22" s="33">
        <v>35708302.829999998</v>
      </c>
      <c r="C22" s="33">
        <v>28506233.779999997</v>
      </c>
      <c r="D22" s="33">
        <v>7202069.0500000007</v>
      </c>
      <c r="E22" s="10">
        <v>25.264891551731328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15761.48</v>
      </c>
      <c r="C24" s="32">
        <v>1456.55</v>
      </c>
      <c r="D24" s="32">
        <v>14304.93</v>
      </c>
      <c r="E24" s="7">
        <v>100</v>
      </c>
      <c r="F24" s="14"/>
      <c r="G24" s="24"/>
    </row>
    <row r="25" spans="1:7" ht="22.95" customHeight="1" x14ac:dyDescent="0.3">
      <c r="A25" s="5" t="s">
        <v>22</v>
      </c>
      <c r="B25" s="29">
        <v>8300000</v>
      </c>
      <c r="C25" s="29"/>
      <c r="D25" s="29">
        <v>8300000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27392541.350000001</v>
      </c>
      <c r="C26" s="32">
        <v>28504777.229999997</v>
      </c>
      <c r="D26" s="29">
        <v>-1112235.8799999952</v>
      </c>
      <c r="E26" s="7">
        <v>-3.901927985704154</v>
      </c>
      <c r="F26" s="14"/>
      <c r="G26" s="24"/>
    </row>
    <row r="27" spans="1:7" ht="22.95" customHeight="1" thickBot="1" x14ac:dyDescent="0.35">
      <c r="A27" s="4" t="s">
        <v>15</v>
      </c>
      <c r="B27" s="33">
        <v>35708302.829999998</v>
      </c>
      <c r="C27" s="33">
        <v>28506233.779999997</v>
      </c>
      <c r="D27" s="33">
        <v>7202069.0500000007</v>
      </c>
      <c r="E27" s="10">
        <v>25.264891551731328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43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22056914.310000002</v>
      </c>
      <c r="C34" s="28">
        <v>19889654.33292</v>
      </c>
      <c r="D34" s="28">
        <v>2167259.9770800024</v>
      </c>
      <c r="E34" s="7">
        <v>10.896414806608044</v>
      </c>
      <c r="F34" s="14"/>
      <c r="G34" s="24"/>
    </row>
    <row r="35" spans="1:7" ht="22.95" customHeight="1" x14ac:dyDescent="0.3">
      <c r="A35" s="5" t="s">
        <v>2</v>
      </c>
      <c r="B35" s="29">
        <v>6483070.1799999997</v>
      </c>
      <c r="C35" s="29">
        <v>5515089.9429139998</v>
      </c>
      <c r="D35" s="29">
        <v>967980.23708599992</v>
      </c>
      <c r="E35" s="8">
        <v>17.551523206155544</v>
      </c>
      <c r="F35" s="14"/>
      <c r="G35" s="25"/>
    </row>
    <row r="36" spans="1:7" ht="22.95" customHeight="1" x14ac:dyDescent="0.3">
      <c r="A36" s="5" t="s">
        <v>3</v>
      </c>
      <c r="B36" s="29">
        <v>6860643.3512835</v>
      </c>
      <c r="C36" s="29">
        <v>6501729.3641659999</v>
      </c>
      <c r="D36" s="29">
        <v>358913.98711750004</v>
      </c>
      <c r="E36" s="8">
        <v>5.520268590546169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542.36</v>
      </c>
      <c r="D39" s="29">
        <v>-542.36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2640</v>
      </c>
      <c r="D40" s="29">
        <v>-2640</v>
      </c>
      <c r="E40" s="8">
        <v>-100</v>
      </c>
      <c r="F40" s="14"/>
      <c r="G40" s="25"/>
    </row>
    <row r="41" spans="1:7" ht="22.95" customHeight="1" x14ac:dyDescent="0.3">
      <c r="A41" s="4" t="s">
        <v>23</v>
      </c>
      <c r="B41" s="30">
        <v>35400627.8412835</v>
      </c>
      <c r="C41" s="30">
        <v>31909666</v>
      </c>
      <c r="D41" s="30">
        <v>3490961.8412835002</v>
      </c>
      <c r="E41" s="9">
        <v>10.940140922049553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379426633.89999992</v>
      </c>
      <c r="C43" s="32">
        <v>341945976</v>
      </c>
      <c r="D43" s="32">
        <v>37480657.899999917</v>
      </c>
      <c r="E43" s="7">
        <v>10.960988142629454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60494334.400000006</v>
      </c>
      <c r="C45" s="32">
        <v>57261151.830000006</v>
      </c>
      <c r="D45" s="29">
        <v>3233182.5700000003</v>
      </c>
      <c r="E45" s="7">
        <v>5.6463786621545626</v>
      </c>
      <c r="F45" s="14"/>
      <c r="G45" s="24"/>
    </row>
    <row r="46" spans="1:7" ht="22.95" customHeight="1" x14ac:dyDescent="0.3">
      <c r="A46" s="5" t="s">
        <v>10</v>
      </c>
      <c r="B46" s="29">
        <v>2383628.4900000002</v>
      </c>
      <c r="C46" s="29">
        <v>0</v>
      </c>
      <c r="D46" s="29">
        <v>2383628.4900000002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8775.11</v>
      </c>
      <c r="C47" s="29">
        <v>0</v>
      </c>
      <c r="D47" s="29">
        <v>8775.11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18994.120000000003</v>
      </c>
      <c r="C48" s="29">
        <v>8625.3399999999983</v>
      </c>
      <c r="D48" s="29">
        <v>10368.780000000004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442332366.02000004</v>
      </c>
      <c r="C49" s="30">
        <v>399215753.17000008</v>
      </c>
      <c r="D49" s="30">
        <v>43116612.849999964</v>
      </c>
      <c r="E49" s="9">
        <v>10.800328003378949</v>
      </c>
      <c r="F49" s="14"/>
      <c r="G49" s="26"/>
    </row>
    <row r="50" spans="1:7" ht="22.95" customHeight="1" thickBot="1" x14ac:dyDescent="0.35">
      <c r="A50" s="4" t="s">
        <v>12</v>
      </c>
      <c r="B50" s="33">
        <v>477732993.86128348</v>
      </c>
      <c r="C50" s="33">
        <v>431125419.16999996</v>
      </c>
      <c r="D50" s="33">
        <v>46607574.691283524</v>
      </c>
      <c r="E50" s="10">
        <v>10.810676230029046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691586.08</v>
      </c>
      <c r="C52" s="32">
        <v>677334.53</v>
      </c>
      <c r="D52" s="32">
        <v>14251.54999999993</v>
      </c>
      <c r="E52" s="7">
        <v>2.1041844560641874</v>
      </c>
      <c r="F52" s="14"/>
      <c r="G52" s="24"/>
    </row>
    <row r="53" spans="1:7" ht="22.95" customHeight="1" x14ac:dyDescent="0.3">
      <c r="A53" s="5" t="s">
        <v>22</v>
      </c>
      <c r="B53" s="29">
        <v>88300000</v>
      </c>
      <c r="C53" s="29">
        <v>0</v>
      </c>
      <c r="D53" s="29">
        <v>88300000</v>
      </c>
      <c r="E53" s="7">
        <v>100</v>
      </c>
      <c r="F53" s="14"/>
      <c r="G53" s="35"/>
    </row>
    <row r="54" spans="1:7" ht="22.95" customHeight="1" x14ac:dyDescent="0.3">
      <c r="A54" s="5" t="s">
        <v>14</v>
      </c>
      <c r="B54" s="32">
        <v>388741407.78128362</v>
      </c>
      <c r="C54" s="32">
        <v>430448084.64000005</v>
      </c>
      <c r="D54" s="29">
        <v>-41706676.858716428</v>
      </c>
      <c r="E54" s="7">
        <v>-9.6891310750856352</v>
      </c>
      <c r="F54" s="14"/>
      <c r="G54" s="24"/>
    </row>
    <row r="55" spans="1:7" ht="22.95" customHeight="1" thickBot="1" x14ac:dyDescent="0.35">
      <c r="A55" s="4" t="s">
        <v>15</v>
      </c>
      <c r="B55" s="33">
        <v>477732993.86128348</v>
      </c>
      <c r="C55" s="33">
        <v>431125419.16999996</v>
      </c>
      <c r="D55" s="33">
        <v>46607574.691283524</v>
      </c>
      <c r="E55" s="10">
        <v>10.810676230029046</v>
      </c>
      <c r="F55" s="15"/>
      <c r="G55" s="27"/>
    </row>
    <row r="56" spans="1:7" ht="22.95" customHeight="1" thickTop="1" x14ac:dyDescent="0.3"/>
  </sheetData>
  <protectedRanges>
    <protectedRange sqref="B19:D19 B47:D47 B48:E55 B5:E18 B33:E46 B20:E31 G6:G18 G20:G27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E27 B34:E55" calculatedColumn="1"/>
  </ignoredErrors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26B78-491F-475A-8C4F-FF1C39755DE4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58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32</v>
      </c>
      <c r="B4" s="6" t="s">
        <v>20</v>
      </c>
      <c r="C4" s="6" t="s">
        <v>17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1344850.3600000003</v>
      </c>
      <c r="C6" s="28">
        <v>2083718.3</v>
      </c>
      <c r="D6" s="28">
        <v>-738867.93999999971</v>
      </c>
      <c r="E6" s="7">
        <v>-35.459108844031348</v>
      </c>
      <c r="F6" s="14"/>
      <c r="G6" s="24"/>
    </row>
    <row r="7" spans="1:7" ht="22.95" customHeight="1" x14ac:dyDescent="0.3">
      <c r="A7" s="5" t="s">
        <v>2</v>
      </c>
      <c r="B7" s="29">
        <v>387421.87999999995</v>
      </c>
      <c r="C7" s="29">
        <v>75645.919999999998</v>
      </c>
      <c r="D7" s="29">
        <v>311775.95999999996</v>
      </c>
      <c r="E7" s="8">
        <v>100</v>
      </c>
      <c r="F7" s="14"/>
      <c r="G7" s="25"/>
    </row>
    <row r="8" spans="1:7" ht="22.95" customHeight="1" x14ac:dyDescent="0.3">
      <c r="A8" s="5" t="s">
        <v>3</v>
      </c>
      <c r="B8" s="29">
        <v>701120.05</v>
      </c>
      <c r="C8" s="29">
        <v>762806.01</v>
      </c>
      <c r="D8" s="29">
        <v>-61685.959999999963</v>
      </c>
      <c r="E8" s="8">
        <v>-8.0867165690002842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29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30</v>
      </c>
      <c r="D11" s="29">
        <v>-30</v>
      </c>
      <c r="E11" s="8">
        <v>-100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2433392.29</v>
      </c>
      <c r="C13" s="30">
        <v>2922200.2300000004</v>
      </c>
      <c r="D13" s="30">
        <v>-488807.94000000041</v>
      </c>
      <c r="E13" s="9">
        <v>-16.727393796694088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30145912.749999996</v>
      </c>
      <c r="C15" s="32">
        <v>32982057.949999999</v>
      </c>
      <c r="D15" s="32">
        <v>-2836145.200000003</v>
      </c>
      <c r="E15" s="7">
        <v>-8.5990546869438251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7730365.1799999997</v>
      </c>
      <c r="C17" s="32">
        <v>5024270.22</v>
      </c>
      <c r="D17" s="29">
        <v>2706094.96</v>
      </c>
      <c r="E17" s="7">
        <v>53.860458166201099</v>
      </c>
      <c r="F17" s="14"/>
      <c r="G17" s="24"/>
    </row>
    <row r="18" spans="1:7" ht="22.95" customHeight="1" x14ac:dyDescent="0.3">
      <c r="A18" s="5" t="s">
        <v>10</v>
      </c>
      <c r="B18" s="29">
        <v>105.05</v>
      </c>
      <c r="C18" s="29">
        <v>0</v>
      </c>
      <c r="D18" s="29">
        <v>105.05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>
        <v>0</v>
      </c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15.95</v>
      </c>
      <c r="C20" s="29">
        <v>15.95</v>
      </c>
      <c r="D20" s="29">
        <v>0</v>
      </c>
      <c r="E20" s="7">
        <v>0</v>
      </c>
      <c r="F20" s="14"/>
      <c r="G20" s="24"/>
    </row>
    <row r="21" spans="1:7" ht="22.95" customHeight="1" x14ac:dyDescent="0.3">
      <c r="A21" s="4" t="s">
        <v>24</v>
      </c>
      <c r="B21" s="30">
        <v>37876398.929999992</v>
      </c>
      <c r="C21" s="30">
        <v>38006344.120000005</v>
      </c>
      <c r="D21" s="30">
        <v>-129945.19000001252</v>
      </c>
      <c r="E21" s="9">
        <v>-0.34190394527220974</v>
      </c>
      <c r="F21" s="14"/>
      <c r="G21" s="26"/>
    </row>
    <row r="22" spans="1:7" ht="22.95" customHeight="1" thickBot="1" x14ac:dyDescent="0.35">
      <c r="A22" s="4" t="s">
        <v>12</v>
      </c>
      <c r="B22" s="33">
        <v>40309791.219999991</v>
      </c>
      <c r="C22" s="33">
        <v>40928544.350000009</v>
      </c>
      <c r="D22" s="33">
        <v>-618753.13000001758</v>
      </c>
      <c r="E22" s="10">
        <v>-1.5117887523894249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19545.96</v>
      </c>
      <c r="C24" s="32">
        <v>129123.71</v>
      </c>
      <c r="D24" s="32">
        <v>-109577.75</v>
      </c>
      <c r="E24" s="7">
        <v>-84.862609663244655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32290245.25999999</v>
      </c>
      <c r="C26" s="32">
        <v>40799420.640000008</v>
      </c>
      <c r="D26" s="29">
        <v>-8509175.3800000176</v>
      </c>
      <c r="E26" s="7">
        <v>-20.856118166681927</v>
      </c>
      <c r="F26" s="14"/>
      <c r="G26" s="24"/>
    </row>
    <row r="27" spans="1:7" ht="22.95" customHeight="1" thickBot="1" x14ac:dyDescent="0.35">
      <c r="A27" s="4" t="s">
        <v>15</v>
      </c>
      <c r="B27" s="33">
        <v>40309791.219999991</v>
      </c>
      <c r="C27" s="33">
        <v>40928544.350000009</v>
      </c>
      <c r="D27" s="33">
        <v>-618753.13000001758</v>
      </c>
      <c r="E27" s="10">
        <v>-1.5117887523894249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59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D33" s="19"/>
      <c r="E33" s="23"/>
    </row>
    <row r="34" spans="1:7" ht="22.95" customHeight="1" x14ac:dyDescent="0.3">
      <c r="A34" s="5" t="s">
        <v>1</v>
      </c>
      <c r="B34" s="28">
        <v>3087899.9800000004</v>
      </c>
      <c r="C34" s="28">
        <v>3589882.56</v>
      </c>
      <c r="D34" s="28">
        <v>-501982.57999999961</v>
      </c>
      <c r="E34" s="7">
        <v>-13.983259106949717</v>
      </c>
      <c r="F34" s="14"/>
      <c r="G34" s="24"/>
    </row>
    <row r="35" spans="1:7" ht="22.95" customHeight="1" x14ac:dyDescent="0.3">
      <c r="A35" s="5" t="s">
        <v>2</v>
      </c>
      <c r="B35" s="29">
        <v>831711.84000000008</v>
      </c>
      <c r="C35" s="29">
        <v>690555.66</v>
      </c>
      <c r="D35" s="29">
        <v>141156.18000000005</v>
      </c>
      <c r="E35" s="8">
        <v>20.440956200402447</v>
      </c>
      <c r="F35" s="14"/>
      <c r="G35" s="25"/>
    </row>
    <row r="36" spans="1:7" ht="22.95" customHeight="1" x14ac:dyDescent="0.3">
      <c r="A36" s="5" t="s">
        <v>3</v>
      </c>
      <c r="B36" s="29">
        <v>1839639.2699999998</v>
      </c>
      <c r="C36" s="29">
        <v>1595329.49</v>
      </c>
      <c r="D36" s="29">
        <v>244309.7799999998</v>
      </c>
      <c r="E36" s="8">
        <v>15.314064055820831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1250</v>
      </c>
      <c r="D39" s="29">
        <v>-1250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5759251.0899999999</v>
      </c>
      <c r="C41" s="30">
        <v>5877027.7100000009</v>
      </c>
      <c r="D41" s="30">
        <v>-117776.62000000104</v>
      </c>
      <c r="E41" s="9">
        <v>-2.0040167549252721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103256816.74000001</v>
      </c>
      <c r="C43" s="32">
        <v>96998828.329999998</v>
      </c>
      <c r="D43" s="32">
        <v>6257988.4100000113</v>
      </c>
      <c r="E43" s="7">
        <v>6.4516123727904118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14061703.719999999</v>
      </c>
      <c r="C45" s="32">
        <v>12183248.07</v>
      </c>
      <c r="D45" s="29">
        <v>1878455.6499999985</v>
      </c>
      <c r="E45" s="7">
        <v>15.418348532404123</v>
      </c>
      <c r="F45" s="14"/>
      <c r="G45" s="24"/>
    </row>
    <row r="46" spans="1:7" ht="22.95" customHeight="1" x14ac:dyDescent="0.3">
      <c r="A46" s="5" t="s">
        <v>10</v>
      </c>
      <c r="B46" s="29">
        <v>21063.41</v>
      </c>
      <c r="C46" s="29">
        <v>0</v>
      </c>
      <c r="D46" s="29">
        <v>21063.41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0</v>
      </c>
      <c r="C47" s="29">
        <v>0</v>
      </c>
      <c r="D47" s="29">
        <v>0</v>
      </c>
      <c r="E47" s="7">
        <v>0</v>
      </c>
      <c r="F47" s="14"/>
      <c r="G47" s="24"/>
    </row>
    <row r="48" spans="1:7" ht="22.95" customHeight="1" x14ac:dyDescent="0.3">
      <c r="A48" s="5" t="s">
        <v>11</v>
      </c>
      <c r="B48" s="29">
        <v>18840.34</v>
      </c>
      <c r="C48" s="29">
        <v>7561.8099999999995</v>
      </c>
      <c r="D48" s="29">
        <v>11278.53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117358424.20999999</v>
      </c>
      <c r="C49" s="30">
        <v>109189638.21000001</v>
      </c>
      <c r="D49" s="30">
        <v>8168785.9999999851</v>
      </c>
      <c r="E49" s="9">
        <v>7.4812831454659552</v>
      </c>
      <c r="F49" s="14"/>
      <c r="G49" s="26"/>
    </row>
    <row r="50" spans="1:7" ht="22.95" customHeight="1" thickBot="1" x14ac:dyDescent="0.35">
      <c r="A50" s="4" t="s">
        <v>12</v>
      </c>
      <c r="B50" s="33">
        <v>123117675.30000001</v>
      </c>
      <c r="C50" s="33">
        <v>115066665.92</v>
      </c>
      <c r="D50" s="33">
        <v>8051009.3800000101</v>
      </c>
      <c r="E50" s="10">
        <v>6.9968216386815856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171010.38999999998</v>
      </c>
      <c r="C52" s="32">
        <v>226626.81</v>
      </c>
      <c r="D52" s="32">
        <v>-55616.420000000013</v>
      </c>
      <c r="E52" s="7">
        <v>-24.54097112340769</v>
      </c>
      <c r="F52" s="14"/>
      <c r="G52" s="24"/>
    </row>
    <row r="53" spans="1:7" ht="22.95" customHeight="1" x14ac:dyDescent="0.3">
      <c r="A53" s="5" t="s">
        <v>22</v>
      </c>
      <c r="B53" s="29">
        <v>16000000</v>
      </c>
      <c r="C53" s="29">
        <v>0</v>
      </c>
      <c r="D53" s="29">
        <v>16000000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106946664.91</v>
      </c>
      <c r="C54" s="32">
        <v>114840039.11</v>
      </c>
      <c r="D54" s="29">
        <v>-7893374.200000003</v>
      </c>
      <c r="E54" s="7">
        <v>-6.8733642562062363</v>
      </c>
      <c r="F54" s="14"/>
      <c r="G54" s="24"/>
    </row>
    <row r="55" spans="1:7" ht="22.95" customHeight="1" thickBot="1" x14ac:dyDescent="0.35">
      <c r="A55" s="4" t="s">
        <v>15</v>
      </c>
      <c r="B55" s="33">
        <v>123117675.30000001</v>
      </c>
      <c r="C55" s="33">
        <v>115066665.91999999</v>
      </c>
      <c r="D55" s="33">
        <v>8051009.380000025</v>
      </c>
      <c r="E55" s="10">
        <v>6.9968216386815998</v>
      </c>
      <c r="F55" s="15"/>
      <c r="G55" s="27"/>
    </row>
    <row r="56" spans="1:7" ht="22.95" customHeight="1" thickTop="1" x14ac:dyDescent="0.3"/>
  </sheetData>
  <protectedRanges>
    <protectedRange sqref="B19:D19 B47:D47 B48:E55 B20:E31 B33:E46 G20:G27 G6:G18 G48:G55 G34:G46 B5:E18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E8 B34:E43 D11:E11 D9 D13:E15 D17:E18 D20:E27 D16 B48:E55 B46 D46:E46 B45:E45" calculatedColumn="1"/>
  </ignoredErrors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8336-768A-4954-97E8-0B69E59CBF8D}">
  <sheetPr>
    <pageSetUpPr fitToPage="1"/>
  </sheetPr>
  <dimension ref="A1:G56"/>
  <sheetViews>
    <sheetView showGridLines="0" topLeftCell="A28" zoomScale="85" zoomScaleNormal="85" zoomScaleSheetLayoutView="70" zoomScalePageLayoutView="55" workbookViewId="0">
      <selection activeCell="B33" sqref="B33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60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31</v>
      </c>
      <c r="B4" s="6" t="s">
        <v>20</v>
      </c>
      <c r="C4" s="6" t="s">
        <v>17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1438408.2</v>
      </c>
      <c r="C6" s="28">
        <v>1489294.12</v>
      </c>
      <c r="D6" s="28">
        <v>-50885.920000000158</v>
      </c>
      <c r="E6" s="7">
        <v>-3.41678109895446</v>
      </c>
      <c r="F6" s="14"/>
      <c r="G6" s="24"/>
    </row>
    <row r="7" spans="1:7" ht="22.95" customHeight="1" x14ac:dyDescent="0.3">
      <c r="A7" s="5" t="s">
        <v>2</v>
      </c>
      <c r="B7" s="29">
        <v>353901.5</v>
      </c>
      <c r="C7" s="29">
        <v>613019.52</v>
      </c>
      <c r="D7" s="29">
        <v>-259118.02000000002</v>
      </c>
      <c r="E7" s="8">
        <v>-42.269130353304249</v>
      </c>
      <c r="F7" s="14"/>
      <c r="G7" s="25"/>
    </row>
    <row r="8" spans="1:7" ht="22.95" customHeight="1" x14ac:dyDescent="0.3">
      <c r="A8" s="5" t="s">
        <v>3</v>
      </c>
      <c r="B8" s="29">
        <v>666808.92000000004</v>
      </c>
      <c r="C8" s="29">
        <v>828477.66</v>
      </c>
      <c r="D8" s="29">
        <v>-161668.74</v>
      </c>
      <c r="E8" s="8">
        <v>-19.513952856616555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10</v>
      </c>
      <c r="D10" s="29">
        <v>-10</v>
      </c>
      <c r="E10" s="8">
        <v>-100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1200</v>
      </c>
      <c r="D11" s="29">
        <v>-1200</v>
      </c>
      <c r="E11" s="8">
        <v>-100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2459118.62</v>
      </c>
      <c r="C13" s="30">
        <v>2932001.3000000003</v>
      </c>
      <c r="D13" s="30">
        <v>-472882.68000000017</v>
      </c>
      <c r="E13" s="9">
        <v>-16.128324363294112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33204448.030000001</v>
      </c>
      <c r="C15" s="32">
        <v>27782797.5</v>
      </c>
      <c r="D15" s="32">
        <v>5421650.5300000012</v>
      </c>
      <c r="E15" s="7">
        <v>19.514415457982594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5911814.2000000002</v>
      </c>
      <c r="C17" s="32">
        <v>4904016.1399999997</v>
      </c>
      <c r="D17" s="29">
        <v>1007798.0600000005</v>
      </c>
      <c r="E17" s="7">
        <v>20.550463767437776</v>
      </c>
      <c r="F17" s="14"/>
      <c r="G17" s="24"/>
    </row>
    <row r="18" spans="1:7" ht="22.95" customHeight="1" x14ac:dyDescent="0.3">
      <c r="A18" s="5" t="s">
        <v>10</v>
      </c>
      <c r="B18" s="29">
        <v>0</v>
      </c>
      <c r="C18" s="29">
        <v>0</v>
      </c>
      <c r="D18" s="29">
        <v>0</v>
      </c>
      <c r="E18" s="7">
        <v>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>
        <v>0</v>
      </c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21.93</v>
      </c>
      <c r="C20" s="29">
        <v>7545.86</v>
      </c>
      <c r="D20" s="29">
        <v>-7523.9299999999994</v>
      </c>
      <c r="E20" s="7">
        <v>-99.709377062389166</v>
      </c>
      <c r="F20" s="14"/>
      <c r="G20" s="24"/>
    </row>
    <row r="21" spans="1:7" ht="22.95" customHeight="1" x14ac:dyDescent="0.3">
      <c r="A21" s="4" t="s">
        <v>24</v>
      </c>
      <c r="B21" s="30">
        <v>39116284.160000004</v>
      </c>
      <c r="C21" s="30">
        <v>32694359.5</v>
      </c>
      <c r="D21" s="30">
        <v>6421924.6600000039</v>
      </c>
      <c r="E21" s="9">
        <v>19.642301480168172</v>
      </c>
      <c r="F21" s="14"/>
      <c r="G21" s="26"/>
    </row>
    <row r="22" spans="1:7" ht="22.95" customHeight="1" thickBot="1" x14ac:dyDescent="0.35">
      <c r="A22" s="4" t="s">
        <v>12</v>
      </c>
      <c r="B22" s="33">
        <v>41575402.780000001</v>
      </c>
      <c r="C22" s="33">
        <v>35626360.799999997</v>
      </c>
      <c r="D22" s="33">
        <v>5949041.9800000042</v>
      </c>
      <c r="E22" s="10">
        <v>16.698427362246903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43312.51</v>
      </c>
      <c r="C24" s="32">
        <v>52143.46</v>
      </c>
      <c r="D24" s="32">
        <v>-8830.9499999999971</v>
      </c>
      <c r="E24" s="7">
        <v>-16.935872686622634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33532090.270000003</v>
      </c>
      <c r="C26" s="32">
        <v>35574217.339999996</v>
      </c>
      <c r="D26" s="29">
        <v>-2042127.0699999928</v>
      </c>
      <c r="E26" s="7">
        <v>-5.7404694261644522</v>
      </c>
      <c r="F26" s="14"/>
      <c r="G26" s="24"/>
    </row>
    <row r="27" spans="1:7" ht="22.95" customHeight="1" thickBot="1" x14ac:dyDescent="0.35">
      <c r="A27" s="4" t="s">
        <v>15</v>
      </c>
      <c r="B27" s="33">
        <v>41575402.780000001</v>
      </c>
      <c r="C27" s="33">
        <v>35626360.799999997</v>
      </c>
      <c r="D27" s="33">
        <v>5949041.9800000042</v>
      </c>
      <c r="E27" s="10">
        <v>16.698427362246903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61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1743049.6200000003</v>
      </c>
      <c r="C34" s="28">
        <v>1506164.26</v>
      </c>
      <c r="D34" s="28">
        <v>236885.36000000034</v>
      </c>
      <c r="E34" s="7">
        <v>15.72772414610345</v>
      </c>
      <c r="F34" s="14"/>
      <c r="G34" s="24"/>
    </row>
    <row r="35" spans="1:7" ht="22.95" customHeight="1" x14ac:dyDescent="0.3">
      <c r="A35" s="5" t="s">
        <v>2</v>
      </c>
      <c r="B35" s="29">
        <v>444289.96000000008</v>
      </c>
      <c r="C35" s="29">
        <v>614909.74</v>
      </c>
      <c r="D35" s="29">
        <v>-170619.77999999991</v>
      </c>
      <c r="E35" s="8">
        <v>-27.74715649444633</v>
      </c>
      <c r="F35" s="14"/>
      <c r="G35" s="25"/>
    </row>
    <row r="36" spans="1:7" ht="22.95" customHeight="1" x14ac:dyDescent="0.3">
      <c r="A36" s="5" t="s">
        <v>3</v>
      </c>
      <c r="B36" s="29">
        <v>1138519.2199999997</v>
      </c>
      <c r="C36" s="29">
        <v>832523.48</v>
      </c>
      <c r="D36" s="29">
        <v>305995.73999999976</v>
      </c>
      <c r="E36" s="8">
        <v>36.755122975433707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1220</v>
      </c>
      <c r="D39" s="29">
        <v>-1220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3325858.8000000003</v>
      </c>
      <c r="C41" s="30">
        <v>2954827.4800000004</v>
      </c>
      <c r="D41" s="30">
        <v>371031.31999999983</v>
      </c>
      <c r="E41" s="9">
        <v>12.556764725391808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73110903.99000001</v>
      </c>
      <c r="C43" s="32">
        <v>64016770.380000003</v>
      </c>
      <c r="D43" s="32">
        <v>9094133.6100000069</v>
      </c>
      <c r="E43" s="7">
        <v>14.205861979603171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6331338.54</v>
      </c>
      <c r="C45" s="32">
        <v>7158977.8499999996</v>
      </c>
      <c r="D45" s="29">
        <v>-827639.30999999959</v>
      </c>
      <c r="E45" s="7">
        <v>-11.560860502714213</v>
      </c>
      <c r="F45" s="14"/>
      <c r="G45" s="24"/>
    </row>
    <row r="46" spans="1:7" ht="22.95" customHeight="1" x14ac:dyDescent="0.3">
      <c r="A46" s="5" t="s">
        <v>10</v>
      </c>
      <c r="B46" s="29">
        <v>20958.36</v>
      </c>
      <c r="C46" s="29">
        <v>0</v>
      </c>
      <c r="D46" s="29">
        <v>20958.36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0</v>
      </c>
      <c r="C47" s="29">
        <v>0</v>
      </c>
      <c r="D47" s="29">
        <v>0</v>
      </c>
      <c r="E47" s="7">
        <v>0</v>
      </c>
      <c r="F47" s="14"/>
      <c r="G47" s="24"/>
    </row>
    <row r="48" spans="1:7" ht="22.95" customHeight="1" x14ac:dyDescent="0.3">
      <c r="A48" s="5" t="s">
        <v>11</v>
      </c>
      <c r="B48" s="29">
        <v>18824.39</v>
      </c>
      <c r="C48" s="29">
        <v>7545.86</v>
      </c>
      <c r="D48" s="29">
        <v>11278.529999999999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79482025.280000001</v>
      </c>
      <c r="C49" s="30">
        <v>71183294.090000004</v>
      </c>
      <c r="D49" s="30">
        <v>8298731.1899999976</v>
      </c>
      <c r="E49" s="9">
        <v>11.658256893815565</v>
      </c>
      <c r="F49" s="14"/>
      <c r="G49" s="26"/>
    </row>
    <row r="50" spans="1:7" ht="22.95" customHeight="1" thickBot="1" x14ac:dyDescent="0.35">
      <c r="A50" s="4" t="s">
        <v>12</v>
      </c>
      <c r="B50" s="33">
        <v>82807884.080000013</v>
      </c>
      <c r="C50" s="33">
        <v>74138121.569999993</v>
      </c>
      <c r="D50" s="33">
        <v>8669762.5100000203</v>
      </c>
      <c r="E50" s="10">
        <v>11.69406756755993</v>
      </c>
      <c r="F50" s="14"/>
      <c r="G50" s="27"/>
    </row>
    <row r="51" spans="1:7" ht="22.95" customHeight="1" thickTop="1" x14ac:dyDescent="0.3">
      <c r="A51" s="5" t="s">
        <v>13</v>
      </c>
      <c r="B51" s="34"/>
      <c r="C51" s="34">
        <v>0</v>
      </c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151464.43</v>
      </c>
      <c r="C52" s="32">
        <v>97503.1</v>
      </c>
      <c r="D52" s="32">
        <v>53961.329999999987</v>
      </c>
      <c r="E52" s="7">
        <v>55.341760338037403</v>
      </c>
      <c r="F52" s="14"/>
      <c r="G52" s="24"/>
    </row>
    <row r="53" spans="1:7" ht="22.95" customHeight="1" x14ac:dyDescent="0.3">
      <c r="A53" s="5" t="s">
        <v>22</v>
      </c>
      <c r="B53" s="29">
        <v>8000000</v>
      </c>
      <c r="C53" s="29">
        <v>0</v>
      </c>
      <c r="D53" s="29">
        <v>8000000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74656419.650000006</v>
      </c>
      <c r="C54" s="32">
        <v>74040618.469999999</v>
      </c>
      <c r="D54" s="29">
        <v>615801.18000000715</v>
      </c>
      <c r="E54" s="7">
        <v>0.83170787418333814</v>
      </c>
      <c r="F54" s="14"/>
      <c r="G54" s="24"/>
    </row>
    <row r="55" spans="1:7" ht="22.95" customHeight="1" thickBot="1" x14ac:dyDescent="0.35">
      <c r="A55" s="4" t="s">
        <v>15</v>
      </c>
      <c r="B55" s="33">
        <v>82807884.080000013</v>
      </c>
      <c r="C55" s="33">
        <v>74138121.569999993</v>
      </c>
      <c r="D55" s="33">
        <v>8669762.5100000203</v>
      </c>
      <c r="E55" s="10">
        <v>11.69406756755993</v>
      </c>
      <c r="F55" s="15"/>
      <c r="G55" s="27"/>
    </row>
    <row r="56" spans="1:7" ht="22.95" customHeight="1" thickTop="1" x14ac:dyDescent="0.3"/>
  </sheetData>
  <protectedRanges>
    <protectedRange sqref="B19:D19 B47:D47 B48:E55 B20:E31 B5:E18 B33:E46 G20:G27 G6:G18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E8 B34:E36 D10:E11 D13:E15 D17:E17 D20:E27 B38:E39 B45:E46 C44 B48:E55 B41:E43 B37 D37:E37" calculatedColumn="1"/>
  </ignoredErrors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E7D2-7BF5-441A-8E08-9EF67CEC41CF}">
  <sheetPr>
    <pageSetUpPr fitToPage="1"/>
  </sheetPr>
  <dimension ref="A1:H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62</v>
      </c>
    </row>
    <row r="3" spans="1:7" ht="13.8" customHeight="1" x14ac:dyDescent="0.3">
      <c r="A3" s="2" t="s">
        <v>28</v>
      </c>
    </row>
    <row r="4" spans="1:7" ht="22.95" customHeight="1" x14ac:dyDescent="0.3">
      <c r="A4" s="6" t="s">
        <v>27</v>
      </c>
      <c r="B4" s="6" t="s">
        <v>20</v>
      </c>
      <c r="C4" s="6" t="s">
        <v>17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304641.42000000039</v>
      </c>
      <c r="C6" s="28">
        <v>16870.14</v>
      </c>
      <c r="D6" s="28">
        <v>287771.28000000038</v>
      </c>
      <c r="E6" s="7">
        <v>100</v>
      </c>
      <c r="F6" s="14"/>
      <c r="G6" s="24"/>
    </row>
    <row r="7" spans="1:7" ht="22.95" customHeight="1" x14ac:dyDescent="0.3">
      <c r="A7" s="5" t="s">
        <v>2</v>
      </c>
      <c r="B7" s="29">
        <v>90388.460000000079</v>
      </c>
      <c r="C7" s="29">
        <v>1890.22</v>
      </c>
      <c r="D7" s="29">
        <v>88498.240000000078</v>
      </c>
      <c r="E7" s="8">
        <v>100</v>
      </c>
      <c r="F7" s="14"/>
      <c r="G7" s="25"/>
    </row>
    <row r="8" spans="1:7" ht="22.95" customHeight="1" x14ac:dyDescent="0.3">
      <c r="A8" s="5" t="s">
        <v>3</v>
      </c>
      <c r="B8" s="29">
        <v>471710.29999999981</v>
      </c>
      <c r="C8" s="29">
        <v>4045.82</v>
      </c>
      <c r="D8" s="29">
        <v>467664.47999999981</v>
      </c>
      <c r="E8" s="8">
        <v>100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20</v>
      </c>
      <c r="D11" s="29">
        <v>-20</v>
      </c>
      <c r="E11" s="8">
        <v>-100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866740.18000000028</v>
      </c>
      <c r="C13" s="30">
        <v>22826.18</v>
      </c>
      <c r="D13" s="30">
        <v>843914.00000000023</v>
      </c>
      <c r="E13" s="9">
        <v>100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39906455.960000001</v>
      </c>
      <c r="C15" s="32">
        <v>36233972.880000003</v>
      </c>
      <c r="D15" s="32">
        <v>3672483.0799999982</v>
      </c>
      <c r="E15" s="7">
        <v>10.135468975931953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419524.34</v>
      </c>
      <c r="C17" s="32">
        <v>2254961.71</v>
      </c>
      <c r="D17" s="29">
        <v>-1835437.3699999999</v>
      </c>
      <c r="E17" s="7">
        <v>-81.395500502755752</v>
      </c>
      <c r="F17" s="14"/>
      <c r="G17" s="24"/>
    </row>
    <row r="18" spans="1:7" ht="22.95" customHeight="1" x14ac:dyDescent="0.3">
      <c r="A18" s="5" t="s">
        <v>10</v>
      </c>
      <c r="B18" s="29">
        <v>20958.36</v>
      </c>
      <c r="C18" s="29">
        <v>0</v>
      </c>
      <c r="D18" s="29">
        <v>20958.36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>
        <v>0</v>
      </c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18802.46</v>
      </c>
      <c r="C20" s="29">
        <v>0</v>
      </c>
      <c r="D20" s="29">
        <v>18802.46</v>
      </c>
      <c r="E20" s="7">
        <v>100</v>
      </c>
      <c r="F20" s="14"/>
      <c r="G20" s="24"/>
    </row>
    <row r="21" spans="1:7" ht="22.95" customHeight="1" x14ac:dyDescent="0.3">
      <c r="A21" s="4" t="s">
        <v>24</v>
      </c>
      <c r="B21" s="30">
        <v>40365741.120000005</v>
      </c>
      <c r="C21" s="30">
        <v>38488934.590000004</v>
      </c>
      <c r="D21" s="30">
        <v>1876806.5300000012</v>
      </c>
      <c r="E21" s="9">
        <v>4.8762236471144709</v>
      </c>
      <c r="F21" s="14"/>
      <c r="G21" s="26"/>
    </row>
    <row r="22" spans="1:7" ht="22.95" customHeight="1" thickBot="1" x14ac:dyDescent="0.35">
      <c r="A22" s="4" t="s">
        <v>12</v>
      </c>
      <c r="B22" s="33">
        <v>41232481.300000004</v>
      </c>
      <c r="C22" s="33">
        <v>38511760.770000003</v>
      </c>
      <c r="D22" s="33">
        <v>2720720.5300000012</v>
      </c>
      <c r="E22" s="10">
        <v>7.0646485011388922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108151.92</v>
      </c>
      <c r="C24" s="32">
        <v>45359.64</v>
      </c>
      <c r="D24" s="32">
        <v>62792.28</v>
      </c>
      <c r="E24" s="7">
        <v>100</v>
      </c>
      <c r="F24" s="14"/>
      <c r="G24" s="24"/>
    </row>
    <row r="25" spans="1:7" ht="22.95" customHeight="1" x14ac:dyDescent="0.3">
      <c r="A25" s="5" t="s">
        <v>22</v>
      </c>
      <c r="B25" s="29">
        <v>0</v>
      </c>
      <c r="C25" s="29">
        <v>0</v>
      </c>
      <c r="D25" s="29">
        <v>0</v>
      </c>
      <c r="E25" s="7">
        <v>0</v>
      </c>
      <c r="F25" s="14"/>
      <c r="G25" s="24"/>
    </row>
    <row r="26" spans="1:7" ht="22.95" customHeight="1" x14ac:dyDescent="0.3">
      <c r="A26" s="5" t="s">
        <v>14</v>
      </c>
      <c r="B26" s="32">
        <v>41124329.380000003</v>
      </c>
      <c r="C26" s="32">
        <v>38466401.130000003</v>
      </c>
      <c r="D26" s="29">
        <v>2657928.25</v>
      </c>
      <c r="E26" s="7">
        <v>6.9097398558740597</v>
      </c>
      <c r="F26" s="14"/>
      <c r="G26" s="24"/>
    </row>
    <row r="27" spans="1:7" ht="22.95" customHeight="1" thickBot="1" x14ac:dyDescent="0.35">
      <c r="A27" s="4" t="s">
        <v>15</v>
      </c>
      <c r="B27" s="33">
        <v>41232481.300000004</v>
      </c>
      <c r="C27" s="33">
        <v>38511760.770000003</v>
      </c>
      <c r="D27" s="33">
        <v>2720720.5300000012</v>
      </c>
      <c r="E27" s="10">
        <v>7.0646485011388922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63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D33" s="19"/>
      <c r="E33" s="23"/>
    </row>
    <row r="34" spans="1:7" ht="22.95" customHeight="1" x14ac:dyDescent="0.3">
      <c r="A34" s="5" t="s">
        <v>1</v>
      </c>
      <c r="B34" s="16">
        <v>304641.42000000039</v>
      </c>
      <c r="C34" s="16">
        <v>16870.14</v>
      </c>
      <c r="D34" s="16">
        <v>287771.28000000038</v>
      </c>
      <c r="E34" s="7">
        <v>100</v>
      </c>
      <c r="F34" s="14"/>
      <c r="G34" s="11"/>
    </row>
    <row r="35" spans="1:7" ht="22.95" customHeight="1" x14ac:dyDescent="0.3">
      <c r="A35" s="5" t="s">
        <v>2</v>
      </c>
      <c r="B35" s="17">
        <v>90388.460000000079</v>
      </c>
      <c r="C35" s="17">
        <v>1890.22</v>
      </c>
      <c r="D35" s="17">
        <v>88498.240000000078</v>
      </c>
      <c r="E35" s="8">
        <v>100</v>
      </c>
      <c r="F35" s="14"/>
      <c r="G35" s="11"/>
    </row>
    <row r="36" spans="1:7" ht="22.95" customHeight="1" x14ac:dyDescent="0.3">
      <c r="A36" s="5" t="s">
        <v>3</v>
      </c>
      <c r="B36" s="17">
        <v>471710.29999999981</v>
      </c>
      <c r="C36" s="17">
        <v>4045.82</v>
      </c>
      <c r="D36" s="17">
        <v>467664.47999999981</v>
      </c>
      <c r="E36" s="8">
        <v>100</v>
      </c>
      <c r="F36" s="14"/>
      <c r="G36" s="11"/>
    </row>
    <row r="37" spans="1:7" ht="22.95" customHeight="1" x14ac:dyDescent="0.3">
      <c r="A37" s="5" t="s">
        <v>4</v>
      </c>
      <c r="B37" s="17">
        <v>0</v>
      </c>
      <c r="C37" s="17">
        <v>0</v>
      </c>
      <c r="D37" s="17">
        <v>0</v>
      </c>
      <c r="E37" s="8">
        <v>0</v>
      </c>
      <c r="F37" s="14"/>
      <c r="G37" s="11"/>
    </row>
    <row r="38" spans="1:7" ht="22.95" customHeight="1" x14ac:dyDescent="0.3">
      <c r="A38" s="5" t="s">
        <v>5</v>
      </c>
      <c r="B38" s="17">
        <v>0</v>
      </c>
      <c r="C38" s="17">
        <v>0</v>
      </c>
      <c r="D38" s="17">
        <v>0</v>
      </c>
      <c r="E38" s="8">
        <v>0</v>
      </c>
      <c r="F38" s="14"/>
      <c r="G38" s="11"/>
    </row>
    <row r="39" spans="1:7" ht="22.95" customHeight="1" x14ac:dyDescent="0.3">
      <c r="A39" s="5" t="s">
        <v>6</v>
      </c>
      <c r="B39" s="17">
        <v>0</v>
      </c>
      <c r="C39" s="17">
        <v>20</v>
      </c>
      <c r="D39" s="17">
        <v>-20</v>
      </c>
      <c r="E39" s="8">
        <v>-100</v>
      </c>
      <c r="F39" s="14"/>
      <c r="G39" s="11"/>
    </row>
    <row r="40" spans="1:7" ht="22.95" customHeight="1" x14ac:dyDescent="0.3">
      <c r="A40" s="5" t="s">
        <v>7</v>
      </c>
      <c r="B40" s="17">
        <v>0</v>
      </c>
      <c r="C40" s="17">
        <v>0</v>
      </c>
      <c r="D40" s="17">
        <v>0</v>
      </c>
      <c r="E40" s="8">
        <v>0</v>
      </c>
      <c r="F40" s="14"/>
      <c r="G40" s="11"/>
    </row>
    <row r="41" spans="1:7" ht="22.95" customHeight="1" x14ac:dyDescent="0.3">
      <c r="A41" s="4" t="s">
        <v>23</v>
      </c>
      <c r="B41" s="18">
        <v>866740.18000000028</v>
      </c>
      <c r="C41" s="18">
        <v>22826.18</v>
      </c>
      <c r="D41" s="18">
        <v>843914.00000000023</v>
      </c>
      <c r="E41" s="9">
        <v>100</v>
      </c>
      <c r="F41" s="14"/>
      <c r="G41" s="11"/>
    </row>
    <row r="42" spans="1:7" ht="22.95" customHeight="1" x14ac:dyDescent="0.3">
      <c r="A42" s="5" t="s">
        <v>19</v>
      </c>
      <c r="B42" s="19"/>
      <c r="C42" s="19"/>
      <c r="D42" s="19"/>
      <c r="E42" s="7"/>
      <c r="F42" s="14"/>
      <c r="G42" s="11"/>
    </row>
    <row r="43" spans="1:7" ht="22.95" customHeight="1" x14ac:dyDescent="0.3">
      <c r="A43" s="5" t="s">
        <v>8</v>
      </c>
      <c r="B43" s="20">
        <v>39906455.960000001</v>
      </c>
      <c r="C43" s="20">
        <v>36233972.880000003</v>
      </c>
      <c r="D43" s="20">
        <v>3672483.0799999982</v>
      </c>
      <c r="E43" s="7">
        <v>10.135468975931953</v>
      </c>
      <c r="F43" s="14"/>
      <c r="G43" s="11"/>
    </row>
    <row r="44" spans="1:7" ht="22.95" customHeight="1" x14ac:dyDescent="0.3">
      <c r="A44" s="5" t="s">
        <v>64</v>
      </c>
      <c r="B44" s="17">
        <v>0</v>
      </c>
      <c r="C44" s="17">
        <v>0</v>
      </c>
      <c r="D44" s="17">
        <v>0</v>
      </c>
      <c r="E44" s="7">
        <v>0</v>
      </c>
      <c r="F44" s="14"/>
      <c r="G44" s="11"/>
    </row>
    <row r="45" spans="1:7" ht="22.95" customHeight="1" x14ac:dyDescent="0.3">
      <c r="A45" s="5" t="s">
        <v>9</v>
      </c>
      <c r="B45" s="20">
        <v>419524.34</v>
      </c>
      <c r="C45" s="20">
        <v>2254961.71</v>
      </c>
      <c r="D45" s="17">
        <v>-1835437.3699999999</v>
      </c>
      <c r="E45" s="7">
        <v>-81.395500502755752</v>
      </c>
      <c r="F45" s="14"/>
      <c r="G45" s="11"/>
    </row>
    <row r="46" spans="1:7" ht="22.95" customHeight="1" x14ac:dyDescent="0.3">
      <c r="A46" s="5" t="s">
        <v>10</v>
      </c>
      <c r="B46" s="17">
        <v>20958.36</v>
      </c>
      <c r="C46" s="17">
        <v>0</v>
      </c>
      <c r="D46" s="17">
        <v>20958.36</v>
      </c>
      <c r="E46" s="7">
        <v>100</v>
      </c>
      <c r="F46" s="14"/>
      <c r="G46" s="11"/>
    </row>
    <row r="47" spans="1:7" ht="22.95" customHeight="1" x14ac:dyDescent="0.3">
      <c r="A47" s="5" t="s">
        <v>26</v>
      </c>
      <c r="B47" s="17">
        <v>0</v>
      </c>
      <c r="C47" s="17">
        <v>0</v>
      </c>
      <c r="D47" s="17">
        <v>0</v>
      </c>
      <c r="E47" s="7">
        <v>0</v>
      </c>
      <c r="F47" s="14"/>
      <c r="G47" s="11"/>
    </row>
    <row r="48" spans="1:7" ht="22.95" customHeight="1" x14ac:dyDescent="0.3">
      <c r="A48" s="5" t="s">
        <v>11</v>
      </c>
      <c r="B48" s="17">
        <v>18802.46</v>
      </c>
      <c r="C48" s="17">
        <v>0</v>
      </c>
      <c r="D48" s="17">
        <v>18802.46</v>
      </c>
      <c r="E48" s="7">
        <v>100</v>
      </c>
      <c r="F48" s="14"/>
      <c r="G48" s="11"/>
    </row>
    <row r="49" spans="1:8" ht="22.95" customHeight="1" x14ac:dyDescent="0.3">
      <c r="A49" s="4" t="s">
        <v>24</v>
      </c>
      <c r="B49" s="18">
        <v>40365741.120000005</v>
      </c>
      <c r="C49" s="18">
        <v>38488934.590000004</v>
      </c>
      <c r="D49" s="18">
        <v>1876806.5300000012</v>
      </c>
      <c r="E49" s="9">
        <v>4.8762236471144709</v>
      </c>
      <c r="F49" s="14"/>
      <c r="G49" s="11"/>
    </row>
    <row r="50" spans="1:8" ht="22.95" customHeight="1" thickBot="1" x14ac:dyDescent="0.35">
      <c r="A50" s="4" t="s">
        <v>12</v>
      </c>
      <c r="B50" s="21">
        <v>41232481.300000004</v>
      </c>
      <c r="C50" s="21">
        <v>38511760.770000003</v>
      </c>
      <c r="D50" s="21">
        <v>2720720.5300000012</v>
      </c>
      <c r="E50" s="10">
        <v>7.0646485011388922</v>
      </c>
      <c r="F50" s="14"/>
      <c r="G50" s="11"/>
    </row>
    <row r="51" spans="1:8" ht="22.95" customHeight="1" thickTop="1" x14ac:dyDescent="0.3">
      <c r="A51" s="5" t="s">
        <v>13</v>
      </c>
      <c r="B51" s="22"/>
      <c r="C51" s="22"/>
      <c r="D51" s="22"/>
      <c r="E51" s="7"/>
      <c r="F51" s="14"/>
      <c r="G51" s="11"/>
    </row>
    <row r="52" spans="1:8" ht="22.95" customHeight="1" x14ac:dyDescent="0.3">
      <c r="A52" s="5" t="s">
        <v>21</v>
      </c>
      <c r="B52" s="20">
        <v>108151.92</v>
      </c>
      <c r="C52" s="20">
        <v>45359.64</v>
      </c>
      <c r="D52" s="20">
        <v>62792.28</v>
      </c>
      <c r="E52" s="7">
        <v>100</v>
      </c>
      <c r="F52" s="14"/>
      <c r="G52" s="11"/>
    </row>
    <row r="53" spans="1:8" ht="22.95" customHeight="1" x14ac:dyDescent="0.3">
      <c r="A53" s="5" t="s">
        <v>22</v>
      </c>
      <c r="B53" s="17">
        <v>0</v>
      </c>
      <c r="C53" s="17">
        <v>0</v>
      </c>
      <c r="D53" s="17">
        <v>0</v>
      </c>
      <c r="E53" s="7">
        <v>0</v>
      </c>
      <c r="F53" s="14"/>
      <c r="G53" s="11"/>
    </row>
    <row r="54" spans="1:8" ht="22.95" customHeight="1" x14ac:dyDescent="0.3">
      <c r="A54" s="5" t="s">
        <v>14</v>
      </c>
      <c r="B54" s="20">
        <v>41124329.380000003</v>
      </c>
      <c r="C54" s="20">
        <v>38466401.130000003</v>
      </c>
      <c r="D54" s="17">
        <v>2657928.25</v>
      </c>
      <c r="E54" s="7">
        <v>6.9097398558740597</v>
      </c>
      <c r="F54" s="14"/>
      <c r="G54" s="11"/>
    </row>
    <row r="55" spans="1:8" ht="22.95" customHeight="1" thickBot="1" x14ac:dyDescent="0.35">
      <c r="A55" s="4" t="s">
        <v>15</v>
      </c>
      <c r="B55" s="21">
        <v>41232481.300000004</v>
      </c>
      <c r="C55" s="21">
        <v>38511760.770000003</v>
      </c>
      <c r="D55" s="21">
        <v>2720720.5300000012</v>
      </c>
      <c r="E55" s="10">
        <v>7.0646485011388922</v>
      </c>
      <c r="F55" s="15"/>
      <c r="G55" s="15"/>
      <c r="H55" s="15"/>
    </row>
    <row r="56" spans="1:8" ht="22.95" customHeight="1" thickTop="1" x14ac:dyDescent="0.3"/>
  </sheetData>
  <protectedRanges>
    <protectedRange sqref="B19:D19 B20:E31 B5:E18 G20:G27 G6:G18 B47:D47 B48:E55 B33:E46" name="Allegany"/>
    <protectedRange sqref="E4" name="Allegany_1"/>
    <protectedRange sqref="E32" name="Allegany_2"/>
    <protectedRange sqref="E19 G19 E47" name="Allegany_3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E8 D11:E11 D13:E15 D17:E18 D20:E24 D26:E27" calculatedColumn="1"/>
  </ignoredError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230D-E182-4791-8E69-431213439088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41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40</v>
      </c>
      <c r="B4" s="6" t="s">
        <v>42</v>
      </c>
      <c r="C4" s="6" t="s">
        <v>20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1723514.1099999996</v>
      </c>
      <c r="C6" s="28">
        <v>1865744.66</v>
      </c>
      <c r="D6" s="28">
        <v>-142230.55000000028</v>
      </c>
      <c r="E6" s="7">
        <v>-7.6232591227140531</v>
      </c>
      <c r="F6" s="14"/>
      <c r="G6" s="24"/>
    </row>
    <row r="7" spans="1:7" ht="22.95" customHeight="1" x14ac:dyDescent="0.3">
      <c r="A7" s="5" t="s">
        <v>2</v>
      </c>
      <c r="B7" s="29">
        <v>433899.26</v>
      </c>
      <c r="C7" s="29">
        <v>512020.23</v>
      </c>
      <c r="D7" s="29">
        <v>-78120.969999999972</v>
      </c>
      <c r="E7" s="8">
        <v>-15.25739910706262</v>
      </c>
      <c r="F7" s="14"/>
      <c r="G7" s="25"/>
    </row>
    <row r="8" spans="1:7" ht="22.95" customHeight="1" x14ac:dyDescent="0.3">
      <c r="A8" s="5" t="s">
        <v>3</v>
      </c>
      <c r="B8" s="29">
        <v>630661.21128350007</v>
      </c>
      <c r="C8" s="29">
        <v>743862.75000000012</v>
      </c>
      <c r="D8" s="29">
        <v>-113201.53871650004</v>
      </c>
      <c r="E8" s="8">
        <v>-15.218067945531622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0</v>
      </c>
      <c r="D11" s="29">
        <v>0</v>
      </c>
      <c r="E11" s="8">
        <v>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2788074.5812834995</v>
      </c>
      <c r="C13" s="30">
        <v>3121627.6399999997</v>
      </c>
      <c r="D13" s="30">
        <v>-333553.05871650018</v>
      </c>
      <c r="E13" s="9">
        <v>-10.685228899257831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34058010.900000006</v>
      </c>
      <c r="C15" s="32">
        <v>33224381.540000003</v>
      </c>
      <c r="D15" s="32">
        <v>833629.36000000313</v>
      </c>
      <c r="E15" s="7">
        <v>2.5090891729507967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4969563.5000000009</v>
      </c>
      <c r="C17" s="32">
        <v>4757963.2200000007</v>
      </c>
      <c r="D17" s="29">
        <v>211600.28000000026</v>
      </c>
      <c r="E17" s="7">
        <v>4.4472870052997227</v>
      </c>
      <c r="F17" s="14"/>
      <c r="G17" s="24"/>
    </row>
    <row r="18" spans="1:7" ht="22.95" customHeight="1" x14ac:dyDescent="0.3">
      <c r="A18" s="5" t="s">
        <v>10</v>
      </c>
      <c r="B18" s="29">
        <v>0</v>
      </c>
      <c r="C18" s="29">
        <v>0</v>
      </c>
      <c r="D18" s="29">
        <v>0</v>
      </c>
      <c r="E18" s="7">
        <v>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/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5.98</v>
      </c>
      <c r="C20" s="29">
        <v>22.02</v>
      </c>
      <c r="D20" s="29">
        <v>-16.04</v>
      </c>
      <c r="E20" s="7">
        <v>-72.842870118074472</v>
      </c>
      <c r="F20" s="14"/>
      <c r="G20" s="24"/>
    </row>
    <row r="21" spans="1:7" ht="22.95" customHeight="1" x14ac:dyDescent="0.3">
      <c r="A21" s="4" t="s">
        <v>24</v>
      </c>
      <c r="B21" s="30">
        <v>39027580.380000003</v>
      </c>
      <c r="C21" s="30">
        <v>37982366.780000009</v>
      </c>
      <c r="D21" s="30">
        <v>1045213.599999994</v>
      </c>
      <c r="E21" s="9">
        <v>2.7518390469294336</v>
      </c>
      <c r="F21" s="14"/>
      <c r="G21" s="26"/>
    </row>
    <row r="22" spans="1:7" ht="22.95" customHeight="1" thickBot="1" x14ac:dyDescent="0.35">
      <c r="A22" s="4" t="s">
        <v>12</v>
      </c>
      <c r="B22" s="33">
        <v>41815654.961283505</v>
      </c>
      <c r="C22" s="33">
        <v>41103994.420000009</v>
      </c>
      <c r="D22" s="33">
        <v>711660.54128349572</v>
      </c>
      <c r="E22" s="10">
        <v>1.7313658960045557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37716.839999999997</v>
      </c>
      <c r="C24" s="32">
        <v>30472.639999999999</v>
      </c>
      <c r="D24" s="32">
        <v>7244.1999999999971</v>
      </c>
      <c r="E24" s="7">
        <v>23.772800781291011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33777938.121283501</v>
      </c>
      <c r="C26" s="32">
        <v>41073521.780000009</v>
      </c>
      <c r="D26" s="29">
        <v>-7295583.6587165073</v>
      </c>
      <c r="E26" s="7">
        <v>-17.762254957813131</v>
      </c>
      <c r="F26" s="14"/>
      <c r="G26" s="24"/>
    </row>
    <row r="27" spans="1:7" ht="22.95" customHeight="1" thickBot="1" x14ac:dyDescent="0.35">
      <c r="A27" s="4" t="s">
        <v>15</v>
      </c>
      <c r="B27" s="33">
        <v>41815654.961283505</v>
      </c>
      <c r="C27" s="33">
        <v>41103994.420000009</v>
      </c>
      <c r="D27" s="33">
        <v>711660.54128349572</v>
      </c>
      <c r="E27" s="10">
        <v>1.7313658960045557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43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20549221.600000001</v>
      </c>
      <c r="C34" s="28">
        <v>18230843.539999999</v>
      </c>
      <c r="D34" s="28">
        <v>2318378.0600000024</v>
      </c>
      <c r="E34" s="7">
        <v>12.71678572976673</v>
      </c>
      <c r="F34" s="14"/>
      <c r="G34" s="24"/>
    </row>
    <row r="35" spans="1:7" ht="22.95" customHeight="1" x14ac:dyDescent="0.3">
      <c r="A35" s="5" t="s">
        <v>2</v>
      </c>
      <c r="B35" s="29">
        <v>6158490.96</v>
      </c>
      <c r="C35" s="29">
        <v>5165813.08</v>
      </c>
      <c r="D35" s="29">
        <v>992677.87999999989</v>
      </c>
      <c r="E35" s="8">
        <v>19.21633496088824</v>
      </c>
      <c r="F35" s="14"/>
      <c r="G35" s="25"/>
    </row>
    <row r="36" spans="1:7" ht="22.95" customHeight="1" x14ac:dyDescent="0.3">
      <c r="A36" s="5" t="s">
        <v>3</v>
      </c>
      <c r="B36" s="29">
        <v>6252310.9512835005</v>
      </c>
      <c r="C36" s="29">
        <v>6027358</v>
      </c>
      <c r="D36" s="29">
        <v>224952.95128350053</v>
      </c>
      <c r="E36" s="8">
        <v>3.7321807599339762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542.36</v>
      </c>
      <c r="D39" s="29">
        <v>-542.36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2640</v>
      </c>
      <c r="D40" s="29">
        <v>-2640</v>
      </c>
      <c r="E40" s="8">
        <v>-100</v>
      </c>
      <c r="F40" s="14"/>
      <c r="G40" s="25"/>
    </row>
    <row r="41" spans="1:7" ht="22.95" customHeight="1" x14ac:dyDescent="0.3">
      <c r="A41" s="4" t="s">
        <v>23</v>
      </c>
      <c r="B41" s="30">
        <v>32960023.511283498</v>
      </c>
      <c r="C41" s="30">
        <v>29427206.98</v>
      </c>
      <c r="D41" s="30">
        <v>3532816.5312834978</v>
      </c>
      <c r="E41" s="9">
        <v>12.005274979981024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350729543.46999991</v>
      </c>
      <c r="C43" s="32">
        <v>322328822.78000003</v>
      </c>
      <c r="D43" s="32">
        <v>28400720.689999878</v>
      </c>
      <c r="E43" s="7">
        <v>8.8111017909706977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55923758.230000004</v>
      </c>
      <c r="C45" s="32">
        <v>50854568.170000002</v>
      </c>
      <c r="D45" s="29">
        <v>5069190.0600000024</v>
      </c>
      <c r="E45" s="7">
        <v>9.9680110269520288</v>
      </c>
      <c r="F45" s="14"/>
      <c r="G45" s="24"/>
    </row>
    <row r="46" spans="1:7" ht="22.95" customHeight="1" x14ac:dyDescent="0.3">
      <c r="A46" s="5" t="s">
        <v>10</v>
      </c>
      <c r="B46" s="29">
        <v>2383628.4900000002</v>
      </c>
      <c r="C46" s="29">
        <v>0</v>
      </c>
      <c r="D46" s="29">
        <v>2383628.4900000002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8775.11</v>
      </c>
      <c r="C47" s="29">
        <v>0</v>
      </c>
      <c r="D47" s="29">
        <v>8775.11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18962.22</v>
      </c>
      <c r="C48" s="29">
        <v>8587.4599999999991</v>
      </c>
      <c r="D48" s="29">
        <v>10374.760000000002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409064667.52000004</v>
      </c>
      <c r="C49" s="30">
        <v>373191978.41000009</v>
      </c>
      <c r="D49" s="30">
        <v>35872689.109999955</v>
      </c>
      <c r="E49" s="9">
        <v>9.6123949922689995</v>
      </c>
      <c r="F49" s="14"/>
      <c r="G49" s="26"/>
    </row>
    <row r="50" spans="1:7" ht="22.95" customHeight="1" thickBot="1" x14ac:dyDescent="0.35">
      <c r="A50" s="4" t="s">
        <v>12</v>
      </c>
      <c r="B50" s="33">
        <v>442024691.0312835</v>
      </c>
      <c r="C50" s="33">
        <v>402619185.38999999</v>
      </c>
      <c r="D50" s="33">
        <v>39405505.641283512</v>
      </c>
      <c r="E50" s="10">
        <v>9.7872892285289197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675824.6</v>
      </c>
      <c r="C52" s="32">
        <v>675877.98</v>
      </c>
      <c r="D52" s="32">
        <v>-53.380000000004657</v>
      </c>
      <c r="E52" s="7">
        <v>-7.7765504689922584E-3</v>
      </c>
      <c r="F52" s="14"/>
      <c r="G52" s="24"/>
    </row>
    <row r="53" spans="1:7" ht="22.95" customHeight="1" x14ac:dyDescent="0.3">
      <c r="A53" s="5" t="s">
        <v>22</v>
      </c>
      <c r="B53" s="29">
        <v>80000000</v>
      </c>
      <c r="C53" s="29">
        <v>0</v>
      </c>
      <c r="D53" s="29">
        <v>80000000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361348866.43128359</v>
      </c>
      <c r="C54" s="32">
        <v>401943307.41000003</v>
      </c>
      <c r="D54" s="29">
        <v>-40594440.978716433</v>
      </c>
      <c r="E54" s="7">
        <v>-10.099544513432759</v>
      </c>
      <c r="F54" s="14"/>
      <c r="G54" s="24"/>
    </row>
    <row r="55" spans="1:7" ht="22.95" customHeight="1" thickBot="1" x14ac:dyDescent="0.35">
      <c r="A55" s="4" t="s">
        <v>15</v>
      </c>
      <c r="B55" s="33">
        <v>442024691.0312835</v>
      </c>
      <c r="C55" s="33">
        <v>402619185.38999999</v>
      </c>
      <c r="D55" s="33">
        <v>39405505.641283512</v>
      </c>
      <c r="E55" s="10">
        <v>9.7872892285289197</v>
      </c>
      <c r="F55" s="15"/>
      <c r="G55" s="27"/>
    </row>
    <row r="56" spans="1:7" ht="22.95" customHeight="1" thickTop="1" x14ac:dyDescent="0.3"/>
  </sheetData>
  <protectedRanges>
    <protectedRange sqref="B19:D19 B47:D47 B48:E55 B5:E18 B33:E46 B20:E31 G6:G18 G20:G27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E27 B34:E55" calculatedColumn="1"/>
  </ignoredError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CA31-0571-425F-976F-86D56EB57AFA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44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39</v>
      </c>
      <c r="B4" s="6" t="s">
        <v>42</v>
      </c>
      <c r="C4" s="6" t="s">
        <v>20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2362355.48</v>
      </c>
      <c r="C6" s="28">
        <v>1927676.1899999997</v>
      </c>
      <c r="D6" s="28">
        <v>434679.29000000027</v>
      </c>
      <c r="E6" s="7">
        <v>22.549393526513409</v>
      </c>
      <c r="F6" s="14"/>
      <c r="G6" s="24"/>
    </row>
    <row r="7" spans="1:7" ht="22.95" customHeight="1" x14ac:dyDescent="0.3">
      <c r="A7" s="5" t="s">
        <v>2</v>
      </c>
      <c r="B7" s="29">
        <v>411622.24</v>
      </c>
      <c r="C7" s="29">
        <v>537673.83000000007</v>
      </c>
      <c r="D7" s="29">
        <v>-126051.59000000008</v>
      </c>
      <c r="E7" s="8">
        <v>-23.443876745870273</v>
      </c>
      <c r="F7" s="14"/>
      <c r="G7" s="25"/>
    </row>
    <row r="8" spans="1:7" ht="22.95" customHeight="1" x14ac:dyDescent="0.3">
      <c r="A8" s="5" t="s">
        <v>3</v>
      </c>
      <c r="B8" s="29">
        <v>638751.1100000001</v>
      </c>
      <c r="C8" s="29">
        <v>583774.19999999995</v>
      </c>
      <c r="D8" s="29">
        <v>54976.910000000149</v>
      </c>
      <c r="E8" s="8">
        <v>9.4174956687020703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0</v>
      </c>
      <c r="D11" s="29">
        <v>0</v>
      </c>
      <c r="E11" s="8">
        <v>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2640</v>
      </c>
      <c r="D12" s="29">
        <v>-2640</v>
      </c>
      <c r="E12" s="8">
        <v>-100</v>
      </c>
      <c r="F12" s="14"/>
      <c r="G12" s="25"/>
    </row>
    <row r="13" spans="1:7" ht="22.95" customHeight="1" x14ac:dyDescent="0.3">
      <c r="A13" s="4" t="s">
        <v>25</v>
      </c>
      <c r="B13" s="30">
        <v>3412728.83</v>
      </c>
      <c r="C13" s="30">
        <v>3051764.2199999997</v>
      </c>
      <c r="D13" s="30">
        <v>360964.61000000034</v>
      </c>
      <c r="E13" s="9">
        <v>11.828063506164325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30961380.899999999</v>
      </c>
      <c r="C15" s="32">
        <v>28675439.43</v>
      </c>
      <c r="D15" s="32">
        <v>2285941.4699999988</v>
      </c>
      <c r="E15" s="7">
        <v>7.9717748548552887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5072071.92</v>
      </c>
      <c r="C17" s="32">
        <v>5346055.3600000003</v>
      </c>
      <c r="D17" s="29">
        <v>-273983.44000000041</v>
      </c>
      <c r="E17" s="7">
        <v>-5.12496451215201</v>
      </c>
      <c r="F17" s="14"/>
      <c r="G17" s="24"/>
    </row>
    <row r="18" spans="1:7" ht="22.95" customHeight="1" x14ac:dyDescent="0.3">
      <c r="A18" s="5" t="s">
        <v>10</v>
      </c>
      <c r="B18" s="29">
        <v>0</v>
      </c>
      <c r="C18" s="29">
        <v>0</v>
      </c>
      <c r="D18" s="29">
        <v>0</v>
      </c>
      <c r="E18" s="7">
        <v>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/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0</v>
      </c>
      <c r="C20" s="29">
        <v>0</v>
      </c>
      <c r="D20" s="29">
        <v>0</v>
      </c>
      <c r="E20" s="7">
        <v>0</v>
      </c>
      <c r="F20" s="14"/>
      <c r="G20" s="24"/>
    </row>
    <row r="21" spans="1:7" ht="22.95" customHeight="1" x14ac:dyDescent="0.3">
      <c r="A21" s="4" t="s">
        <v>24</v>
      </c>
      <c r="B21" s="30">
        <v>36033452.82</v>
      </c>
      <c r="C21" s="30">
        <v>34021494.789999999</v>
      </c>
      <c r="D21" s="30">
        <v>2011958.0300000012</v>
      </c>
      <c r="E21" s="9">
        <v>5.9137849245571061</v>
      </c>
      <c r="F21" s="14"/>
      <c r="G21" s="26"/>
    </row>
    <row r="22" spans="1:7" ht="22.95" customHeight="1" thickBot="1" x14ac:dyDescent="0.35">
      <c r="A22" s="4" t="s">
        <v>12</v>
      </c>
      <c r="B22" s="33">
        <v>39446181.649999999</v>
      </c>
      <c r="C22" s="33">
        <v>37073259.009999998</v>
      </c>
      <c r="D22" s="33">
        <v>2372922.6400000006</v>
      </c>
      <c r="E22" s="10">
        <v>6.4006313536124182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101946.17</v>
      </c>
      <c r="C24" s="32">
        <v>89573.78</v>
      </c>
      <c r="D24" s="32">
        <v>12372.39</v>
      </c>
      <c r="E24" s="7">
        <v>13.812512992083173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31344235.479999997</v>
      </c>
      <c r="C26" s="32">
        <v>36983685.229999997</v>
      </c>
      <c r="D26" s="29">
        <v>-5639449.75</v>
      </c>
      <c r="E26" s="7">
        <v>-15.248479741617141</v>
      </c>
      <c r="F26" s="14"/>
      <c r="G26" s="24"/>
    </row>
    <row r="27" spans="1:7" ht="22.95" customHeight="1" thickBot="1" x14ac:dyDescent="0.35">
      <c r="A27" s="4" t="s">
        <v>15</v>
      </c>
      <c r="B27" s="33">
        <v>39446181.649999999</v>
      </c>
      <c r="C27" s="33">
        <v>37073259.009999998</v>
      </c>
      <c r="D27" s="33">
        <v>2372922.6400000006</v>
      </c>
      <c r="E27" s="10">
        <v>6.4006313536124182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45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18825707.490000002</v>
      </c>
      <c r="C34" s="28">
        <v>16365098.879999999</v>
      </c>
      <c r="D34" s="28">
        <v>2460608.6100000031</v>
      </c>
      <c r="E34" s="7">
        <v>15.035704099861205</v>
      </c>
      <c r="F34" s="14"/>
      <c r="G34" s="24"/>
    </row>
    <row r="35" spans="1:7" ht="22.95" customHeight="1" x14ac:dyDescent="0.3">
      <c r="A35" s="5" t="s">
        <v>2</v>
      </c>
      <c r="B35" s="29">
        <v>5724591.7000000002</v>
      </c>
      <c r="C35" s="29">
        <v>4653792.8500000006</v>
      </c>
      <c r="D35" s="29">
        <v>1070798.8499999996</v>
      </c>
      <c r="E35" s="8">
        <v>23.009209349742775</v>
      </c>
      <c r="F35" s="14"/>
      <c r="G35" s="25"/>
    </row>
    <row r="36" spans="1:7" ht="22.95" customHeight="1" x14ac:dyDescent="0.3">
      <c r="A36" s="5" t="s">
        <v>3</v>
      </c>
      <c r="B36" s="29">
        <v>5621649.7400000002</v>
      </c>
      <c r="C36" s="29">
        <v>5283495.25</v>
      </c>
      <c r="D36" s="29">
        <v>338154.49000000022</v>
      </c>
      <c r="E36" s="8">
        <v>6.4001841038700089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542.36</v>
      </c>
      <c r="D39" s="29">
        <v>-542.36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2640</v>
      </c>
      <c r="D40" s="29">
        <v>-2640</v>
      </c>
      <c r="E40" s="8">
        <v>-100</v>
      </c>
      <c r="F40" s="14"/>
      <c r="G40" s="25"/>
    </row>
    <row r="41" spans="1:7" ht="22.95" customHeight="1" x14ac:dyDescent="0.3">
      <c r="A41" s="4" t="s">
        <v>23</v>
      </c>
      <c r="B41" s="30">
        <v>30171948.93</v>
      </c>
      <c r="C41" s="36">
        <v>26305579.34</v>
      </c>
      <c r="D41" s="30">
        <v>3866369.59</v>
      </c>
      <c r="E41" s="9">
        <v>14.697909224463826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316671532.56999993</v>
      </c>
      <c r="C43" s="32">
        <v>289104441.24000001</v>
      </c>
      <c r="D43" s="32">
        <v>27567091.329999924</v>
      </c>
      <c r="E43" s="7">
        <v>9.5353399613851515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50954194.730000004</v>
      </c>
      <c r="C45" s="32">
        <v>46096604.950000003</v>
      </c>
      <c r="D45" s="29">
        <v>4857589.7800000012</v>
      </c>
      <c r="E45" s="7">
        <v>10.537844793654129</v>
      </c>
      <c r="F45" s="14"/>
      <c r="G45" s="24"/>
    </row>
    <row r="46" spans="1:7" ht="22.95" customHeight="1" x14ac:dyDescent="0.3">
      <c r="A46" s="5" t="s">
        <v>10</v>
      </c>
      <c r="B46" s="29">
        <v>2383628.4900000002</v>
      </c>
      <c r="C46" s="29">
        <v>0</v>
      </c>
      <c r="D46" s="29">
        <v>2383628.4900000002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8775.11</v>
      </c>
      <c r="C47" s="29">
        <v>0</v>
      </c>
      <c r="D47" s="29">
        <v>8775.11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18956.240000000002</v>
      </c>
      <c r="C48" s="29">
        <v>8565.4399999999987</v>
      </c>
      <c r="D48" s="29">
        <v>10390.800000000003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370037087.14000005</v>
      </c>
      <c r="C49" s="36">
        <v>335209611.63000005</v>
      </c>
      <c r="D49" s="30">
        <v>34827475.50999999</v>
      </c>
      <c r="E49" s="9">
        <v>10.38975979072109</v>
      </c>
      <c r="F49" s="14"/>
      <c r="G49" s="26"/>
    </row>
    <row r="50" spans="1:7" ht="22.95" customHeight="1" thickBot="1" x14ac:dyDescent="0.35">
      <c r="A50" s="4" t="s">
        <v>12</v>
      </c>
      <c r="B50" s="33">
        <v>400209036.06999999</v>
      </c>
      <c r="C50" s="37">
        <v>361515190.96999997</v>
      </c>
      <c r="D50" s="33">
        <v>38693845.100000024</v>
      </c>
      <c r="E50" s="10">
        <v>10.703241409278739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638107.76</v>
      </c>
      <c r="C52" s="32">
        <v>645405.34</v>
      </c>
      <c r="D52" s="32">
        <v>-7297.5799999999581</v>
      </c>
      <c r="E52" s="7">
        <v>-1.1305699561503555</v>
      </c>
      <c r="F52" s="14"/>
      <c r="G52" s="24"/>
    </row>
    <row r="53" spans="1:7" ht="22.95" customHeight="1" x14ac:dyDescent="0.3">
      <c r="A53" s="5" t="s">
        <v>22</v>
      </c>
      <c r="B53" s="29">
        <v>72000000</v>
      </c>
      <c r="C53" s="29">
        <v>0</v>
      </c>
      <c r="D53" s="29">
        <v>72000000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327570928.31000006</v>
      </c>
      <c r="C54" s="32">
        <v>360869785.63</v>
      </c>
      <c r="D54" s="29">
        <v>-33298857.319999933</v>
      </c>
      <c r="E54" s="7">
        <v>-9.2273891909475054</v>
      </c>
      <c r="F54" s="14"/>
      <c r="G54" s="24"/>
    </row>
    <row r="55" spans="1:7" ht="22.95" customHeight="1" thickBot="1" x14ac:dyDescent="0.35">
      <c r="A55" s="4" t="s">
        <v>15</v>
      </c>
      <c r="B55" s="33">
        <v>400209036.06999999</v>
      </c>
      <c r="C55" s="37">
        <v>361515190.96999997</v>
      </c>
      <c r="D55" s="33">
        <v>38693845.100000024</v>
      </c>
      <c r="E55" s="10">
        <v>10.703241409278739</v>
      </c>
      <c r="F55" s="15"/>
      <c r="G55" s="27"/>
    </row>
    <row r="56" spans="1:7" ht="22.95" customHeight="1" thickTop="1" x14ac:dyDescent="0.3"/>
  </sheetData>
  <protectedRanges>
    <protectedRange sqref="B19:D19 B47:D47 B48:E55 B5:E18 B33:E46 B20:E31 G6:G18 G20:G27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D27 E6:E27 B34:B55 C34:D55 E34:E55" calculatedColumn="1"/>
  </ignoredError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CA9B-A688-466E-89EE-E05B79057732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46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38</v>
      </c>
      <c r="B4" s="6" t="s">
        <v>42</v>
      </c>
      <c r="C4" s="6" t="s">
        <v>20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1818908.05</v>
      </c>
      <c r="C6" s="28">
        <v>2872912.9999999995</v>
      </c>
      <c r="D6" s="28">
        <v>-1054004.9499999995</v>
      </c>
      <c r="E6" s="7">
        <v>-36.687673800076773</v>
      </c>
      <c r="F6" s="14"/>
      <c r="G6" s="24"/>
    </row>
    <row r="7" spans="1:7" ht="22.95" customHeight="1" x14ac:dyDescent="0.3">
      <c r="A7" s="5" t="s">
        <v>2</v>
      </c>
      <c r="B7" s="29">
        <v>443834.9</v>
      </c>
      <c r="C7" s="29">
        <v>532426.57000000007</v>
      </c>
      <c r="D7" s="29">
        <v>-88591.670000000042</v>
      </c>
      <c r="E7" s="8">
        <v>-16.639227828167936</v>
      </c>
      <c r="F7" s="14"/>
      <c r="G7" s="25"/>
    </row>
    <row r="8" spans="1:7" ht="22.95" customHeight="1" x14ac:dyDescent="0.3">
      <c r="A8" s="5" t="s">
        <v>3</v>
      </c>
      <c r="B8" s="29">
        <v>423924.78999999992</v>
      </c>
      <c r="C8" s="29">
        <v>392879.22000000003</v>
      </c>
      <c r="D8" s="29">
        <v>31045.569999999891</v>
      </c>
      <c r="E8" s="8">
        <v>7.9020646599735889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30</v>
      </c>
      <c r="D11" s="29">
        <v>-30</v>
      </c>
      <c r="E11" s="8">
        <v>-100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2686667.74</v>
      </c>
      <c r="C13" s="36">
        <v>3798248.7899999996</v>
      </c>
      <c r="D13" s="30">
        <v>-1111581.0499999993</v>
      </c>
      <c r="E13" s="9">
        <v>-29.265619801592813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24576371.460000001</v>
      </c>
      <c r="C15" s="32">
        <v>22196631.969999999</v>
      </c>
      <c r="D15" s="32">
        <v>2379739.4900000021</v>
      </c>
      <c r="E15" s="7">
        <v>10.721173794368237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3947181.66</v>
      </c>
      <c r="C17" s="32">
        <v>5328364.1500000013</v>
      </c>
      <c r="D17" s="29">
        <v>-1381182.4900000012</v>
      </c>
      <c r="E17" s="7">
        <v>-25.921323151309032</v>
      </c>
      <c r="F17" s="14"/>
      <c r="G17" s="24"/>
    </row>
    <row r="18" spans="1:7" ht="22.95" customHeight="1" x14ac:dyDescent="0.3">
      <c r="A18" s="5" t="s">
        <v>10</v>
      </c>
      <c r="B18" s="29">
        <v>283939.53999999998</v>
      </c>
      <c r="C18" s="29">
        <v>0</v>
      </c>
      <c r="D18" s="29">
        <v>283939.53999999998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3214.01</v>
      </c>
      <c r="C19" s="29"/>
      <c r="D19" s="29">
        <v>3214.01</v>
      </c>
      <c r="E19" s="7">
        <v>100</v>
      </c>
      <c r="F19" s="14"/>
      <c r="G19" s="24"/>
    </row>
    <row r="20" spans="1:7" ht="22.95" customHeight="1" x14ac:dyDescent="0.3">
      <c r="A20" s="5" t="s">
        <v>11</v>
      </c>
      <c r="B20" s="29">
        <v>22.02</v>
      </c>
      <c r="C20" s="29">
        <v>509.68</v>
      </c>
      <c r="D20" s="29">
        <v>-487.66</v>
      </c>
      <c r="E20" s="7">
        <v>-95.679642128394292</v>
      </c>
      <c r="F20" s="14"/>
      <c r="G20" s="24"/>
    </row>
    <row r="21" spans="1:7" ht="22.95" customHeight="1" x14ac:dyDescent="0.3">
      <c r="A21" s="4" t="s">
        <v>24</v>
      </c>
      <c r="B21" s="30">
        <v>28810728.690000001</v>
      </c>
      <c r="C21" s="36">
        <v>27525505.800000001</v>
      </c>
      <c r="D21" s="30">
        <v>1285222.8900000006</v>
      </c>
      <c r="E21" s="9">
        <v>4.6692071685745393</v>
      </c>
      <c r="F21" s="14"/>
      <c r="G21" s="26"/>
    </row>
    <row r="22" spans="1:7" ht="22.95" customHeight="1" thickBot="1" x14ac:dyDescent="0.35">
      <c r="A22" s="4" t="s">
        <v>12</v>
      </c>
      <c r="B22" s="33">
        <v>31497396.43</v>
      </c>
      <c r="C22" s="37">
        <v>31323754.59</v>
      </c>
      <c r="D22" s="33">
        <v>173641.83999999985</v>
      </c>
      <c r="E22" s="10">
        <v>0.55434555107718286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12195.96</v>
      </c>
      <c r="C24" s="32">
        <v>10416.5</v>
      </c>
      <c r="D24" s="32">
        <v>1779.4599999999991</v>
      </c>
      <c r="E24" s="7">
        <v>17.083089329429264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23485200.469999999</v>
      </c>
      <c r="C26" s="32">
        <v>31313338.09</v>
      </c>
      <c r="D26" s="29">
        <v>-7828137.620000001</v>
      </c>
      <c r="E26" s="7">
        <v>-24.999371186491096</v>
      </c>
      <c r="F26" s="14"/>
      <c r="G26" s="24"/>
    </row>
    <row r="27" spans="1:7" ht="22.95" customHeight="1" thickBot="1" x14ac:dyDescent="0.35">
      <c r="A27" s="4" t="s">
        <v>15</v>
      </c>
      <c r="B27" s="33">
        <v>31497396.43</v>
      </c>
      <c r="C27" s="37">
        <v>31323754.59</v>
      </c>
      <c r="D27" s="33">
        <v>173641.83999999985</v>
      </c>
      <c r="E27" s="10">
        <v>0.55434555107718286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47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16463352.010000002</v>
      </c>
      <c r="C34" s="28">
        <v>14437422.689999999</v>
      </c>
      <c r="D34" s="28">
        <v>2025929.3200000022</v>
      </c>
      <c r="E34" s="7">
        <v>14.03248075414897</v>
      </c>
      <c r="F34" s="14"/>
      <c r="G34" s="24"/>
    </row>
    <row r="35" spans="1:7" ht="22.95" customHeight="1" x14ac:dyDescent="0.3">
      <c r="A35" s="5" t="s">
        <v>2</v>
      </c>
      <c r="B35" s="29">
        <v>5312969.46</v>
      </c>
      <c r="C35" s="29">
        <v>4116119.0200000005</v>
      </c>
      <c r="D35" s="29">
        <v>1196850.4399999995</v>
      </c>
      <c r="E35" s="8">
        <v>29.077209944280586</v>
      </c>
      <c r="F35" s="14"/>
      <c r="G35" s="25"/>
    </row>
    <row r="36" spans="1:7" ht="22.95" customHeight="1" x14ac:dyDescent="0.3">
      <c r="A36" s="5" t="s">
        <v>3</v>
      </c>
      <c r="B36" s="29">
        <v>4982898.63</v>
      </c>
      <c r="C36" s="29">
        <v>4699721.05</v>
      </c>
      <c r="D36" s="29">
        <v>283177.58000000007</v>
      </c>
      <c r="E36" s="8">
        <v>6.0253898408153974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542.36</v>
      </c>
      <c r="D39" s="29">
        <v>-542.36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26759220.100000001</v>
      </c>
      <c r="C41" s="36">
        <v>23253815.120000001</v>
      </c>
      <c r="D41" s="30">
        <v>3505404.9800000004</v>
      </c>
      <c r="E41" s="9">
        <v>15.074539570479542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285710151.66999996</v>
      </c>
      <c r="C43" s="32">
        <v>260429001.81</v>
      </c>
      <c r="D43" s="32">
        <v>25281149.859999955</v>
      </c>
      <c r="E43" s="7">
        <v>9.7075017258957139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45882122.810000002</v>
      </c>
      <c r="C45" s="32">
        <v>40750549.590000004</v>
      </c>
      <c r="D45" s="29">
        <v>5131573.2199999988</v>
      </c>
      <c r="E45" s="7">
        <v>12.592645211378917</v>
      </c>
      <c r="F45" s="14"/>
      <c r="G45" s="24"/>
    </row>
    <row r="46" spans="1:7" ht="22.95" customHeight="1" x14ac:dyDescent="0.3">
      <c r="A46" s="5" t="s">
        <v>10</v>
      </c>
      <c r="B46" s="29">
        <v>2383628.4900000002</v>
      </c>
      <c r="C46" s="29">
        <v>0</v>
      </c>
      <c r="D46" s="29">
        <v>2383628.4900000002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8775.11</v>
      </c>
      <c r="C47" s="29">
        <v>0</v>
      </c>
      <c r="D47" s="29">
        <v>8775.11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18956.240000000002</v>
      </c>
      <c r="C48" s="29">
        <v>8565.4399999999987</v>
      </c>
      <c r="D48" s="29">
        <v>10390.800000000003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334003634.32000005</v>
      </c>
      <c r="C49" s="36">
        <v>301188116.84000003</v>
      </c>
      <c r="D49" s="30">
        <v>32815517.480000019</v>
      </c>
      <c r="E49" s="9">
        <v>10.895355287504689</v>
      </c>
      <c r="F49" s="14"/>
      <c r="G49" s="26"/>
    </row>
    <row r="50" spans="1:7" ht="22.95" customHeight="1" thickBot="1" x14ac:dyDescent="0.35">
      <c r="A50" s="4" t="s">
        <v>12</v>
      </c>
      <c r="B50" s="33">
        <v>360762854.42000002</v>
      </c>
      <c r="C50" s="37">
        <v>324441931.95999998</v>
      </c>
      <c r="D50" s="33">
        <v>36320922.460000038</v>
      </c>
      <c r="E50" s="10">
        <v>11.194891104374003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536161.59</v>
      </c>
      <c r="C52" s="32">
        <v>555831.55999999994</v>
      </c>
      <c r="D52" s="32">
        <v>-19669.969999999972</v>
      </c>
      <c r="E52" s="7">
        <v>-3.5386883143720209</v>
      </c>
      <c r="F52" s="14"/>
      <c r="G52" s="24"/>
    </row>
    <row r="53" spans="1:7" ht="22.95" customHeight="1" x14ac:dyDescent="0.3">
      <c r="A53" s="5" t="s">
        <v>22</v>
      </c>
      <c r="B53" s="29">
        <v>64000000</v>
      </c>
      <c r="C53" s="29">
        <v>0</v>
      </c>
      <c r="D53" s="29">
        <v>64000000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296226692.83000004</v>
      </c>
      <c r="C54" s="32">
        <v>323886100.39999998</v>
      </c>
      <c r="D54" s="29">
        <v>-27659407.569999933</v>
      </c>
      <c r="E54" s="7">
        <v>-8.5398570080681626</v>
      </c>
      <c r="F54" s="14"/>
      <c r="G54" s="24"/>
    </row>
    <row r="55" spans="1:7" ht="22.95" customHeight="1" thickBot="1" x14ac:dyDescent="0.35">
      <c r="A55" s="4" t="s">
        <v>15</v>
      </c>
      <c r="B55" s="33">
        <v>360762854.42000002</v>
      </c>
      <c r="C55" s="37">
        <v>324441931.95999998</v>
      </c>
      <c r="D55" s="33">
        <v>36320922.460000038</v>
      </c>
      <c r="E55" s="10">
        <v>11.194891104374003</v>
      </c>
      <c r="F55" s="15"/>
      <c r="G55" s="27"/>
    </row>
    <row r="56" spans="1:7" ht="22.95" customHeight="1" thickTop="1" x14ac:dyDescent="0.3"/>
  </sheetData>
  <protectedRanges>
    <protectedRange sqref="B19:D19 B47:D47 B48:E55 B5:E18 B33:E46 B20:E31 G6:G18 G20:G27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B55:C55 D6:D27 E6:E27 B34:B54 C34:C54 D34:D55 E34:E55" calculatedColumn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5008-820C-4EF6-9E8B-D90B398ABA07}">
  <sheetPr>
    <pageSetUpPr fitToPage="1"/>
  </sheetPr>
  <dimension ref="A1:G58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48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37</v>
      </c>
      <c r="B4" s="6" t="s">
        <v>42</v>
      </c>
      <c r="C4" s="6" t="s">
        <v>20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1391564.01</v>
      </c>
      <c r="C6" s="28">
        <v>1323038.3999999999</v>
      </c>
      <c r="D6" s="28">
        <v>68525.610000000102</v>
      </c>
      <c r="E6" s="7">
        <v>5.1794120261362115</v>
      </c>
      <c r="F6" s="14"/>
      <c r="G6" s="24"/>
    </row>
    <row r="7" spans="1:7" ht="22.95" customHeight="1" x14ac:dyDescent="0.3">
      <c r="A7" s="5" t="s">
        <v>2</v>
      </c>
      <c r="B7" s="29">
        <v>254795.85</v>
      </c>
      <c r="C7" s="29">
        <v>334219.80000000005</v>
      </c>
      <c r="D7" s="29">
        <v>-79423.950000000041</v>
      </c>
      <c r="E7" s="8">
        <v>-23.763987052831709</v>
      </c>
      <c r="F7" s="14"/>
      <c r="G7" s="25"/>
    </row>
    <row r="8" spans="1:7" ht="22.95" customHeight="1" x14ac:dyDescent="0.3">
      <c r="A8" s="5" t="s">
        <v>3</v>
      </c>
      <c r="B8" s="29">
        <v>476350.22</v>
      </c>
      <c r="C8" s="29">
        <v>409868.25</v>
      </c>
      <c r="D8" s="29">
        <v>66481.969999999972</v>
      </c>
      <c r="E8" s="8">
        <v>16.220326897728714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0</v>
      </c>
      <c r="D11" s="29">
        <v>0</v>
      </c>
      <c r="E11" s="8">
        <v>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2122710.08</v>
      </c>
      <c r="C13" s="36">
        <v>2067126.45</v>
      </c>
      <c r="D13" s="30">
        <v>55583.630000000121</v>
      </c>
      <c r="E13" s="9">
        <v>2.688932261497603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34521280.359999999</v>
      </c>
      <c r="C15" s="32">
        <v>29646935.989999998</v>
      </c>
      <c r="D15" s="32">
        <v>4874344.370000001</v>
      </c>
      <c r="E15" s="7">
        <v>16.441309050095875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4148805.69</v>
      </c>
      <c r="C17" s="32">
        <v>4159722.1100000003</v>
      </c>
      <c r="D17" s="29">
        <v>-10916.420000000391</v>
      </c>
      <c r="E17" s="7">
        <v>-0.26243147285625751</v>
      </c>
      <c r="F17" s="14"/>
      <c r="G17" s="24"/>
    </row>
    <row r="18" spans="1:7" ht="22.95" customHeight="1" x14ac:dyDescent="0.3">
      <c r="A18" s="5" t="s">
        <v>10</v>
      </c>
      <c r="B18" s="29">
        <v>331916.7</v>
      </c>
      <c r="C18" s="29">
        <v>0</v>
      </c>
      <c r="D18" s="29">
        <v>331916.7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/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37.880000000000003</v>
      </c>
      <c r="C20" s="29">
        <v>0</v>
      </c>
      <c r="D20" s="29">
        <v>37.880000000000003</v>
      </c>
      <c r="E20" s="7">
        <v>100</v>
      </c>
      <c r="F20" s="14"/>
      <c r="G20" s="24"/>
    </row>
    <row r="21" spans="1:7" ht="22.95" customHeight="1" x14ac:dyDescent="0.3">
      <c r="A21" s="4" t="s">
        <v>24</v>
      </c>
      <c r="B21" s="30">
        <v>39002040.630000003</v>
      </c>
      <c r="C21" s="36">
        <v>33806658.100000001</v>
      </c>
      <c r="D21" s="30">
        <v>5195382.5300000012</v>
      </c>
      <c r="E21" s="9">
        <v>15.367926976491061</v>
      </c>
      <c r="F21" s="14"/>
      <c r="G21" s="26"/>
    </row>
    <row r="22" spans="1:7" ht="22.95" customHeight="1" thickBot="1" x14ac:dyDescent="0.35">
      <c r="A22" s="4" t="s">
        <v>12</v>
      </c>
      <c r="B22" s="33">
        <v>41124750.710000001</v>
      </c>
      <c r="C22" s="37">
        <v>35873784.550000004</v>
      </c>
      <c r="D22" s="33">
        <v>5250966.1599999964</v>
      </c>
      <c r="E22" s="10">
        <v>14.637335385346164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20383.55</v>
      </c>
      <c r="C24" s="32">
        <v>16424.16</v>
      </c>
      <c r="D24" s="32">
        <v>3959.3899999999994</v>
      </c>
      <c r="E24" s="7">
        <v>24.107108065191763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33104367.160000004</v>
      </c>
      <c r="C26" s="32">
        <v>35857360.390000008</v>
      </c>
      <c r="D26" s="29">
        <v>-2752993.2300000042</v>
      </c>
      <c r="E26" s="7">
        <v>-7.6776237850674747</v>
      </c>
      <c r="F26" s="14"/>
      <c r="G26" s="24"/>
    </row>
    <row r="27" spans="1:7" ht="22.95" customHeight="1" thickBot="1" x14ac:dyDescent="0.35">
      <c r="A27" s="4" t="s">
        <v>15</v>
      </c>
      <c r="B27" s="33">
        <v>41124750.710000001</v>
      </c>
      <c r="C27" s="37">
        <v>35873784.550000004</v>
      </c>
      <c r="D27" s="33">
        <v>5250966.1599999964</v>
      </c>
      <c r="E27" s="10">
        <v>14.637335385346164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49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14644443.960000001</v>
      </c>
      <c r="C34" s="28">
        <v>11564509.689999999</v>
      </c>
      <c r="D34" s="28">
        <v>3079934.2700000014</v>
      </c>
      <c r="E34" s="7">
        <v>26.632632973376886</v>
      </c>
      <c r="F34" s="14"/>
      <c r="G34" s="24"/>
    </row>
    <row r="35" spans="1:7" ht="22.95" customHeight="1" x14ac:dyDescent="0.3">
      <c r="A35" s="5" t="s">
        <v>2</v>
      </c>
      <c r="B35" s="29">
        <v>4869134.5599999996</v>
      </c>
      <c r="C35" s="29">
        <v>3583692.45</v>
      </c>
      <c r="D35" s="29">
        <v>1285442.1099999994</v>
      </c>
      <c r="E35" s="8">
        <v>35.869268947737076</v>
      </c>
      <c r="F35" s="14"/>
      <c r="G35" s="25"/>
    </row>
    <row r="36" spans="1:7" ht="22.95" customHeight="1" x14ac:dyDescent="0.3">
      <c r="A36" s="5" t="s">
        <v>3</v>
      </c>
      <c r="B36" s="29">
        <v>4558973.84</v>
      </c>
      <c r="C36" s="29">
        <v>4306841.83</v>
      </c>
      <c r="D36" s="29">
        <v>252132.00999999978</v>
      </c>
      <c r="E36" s="8">
        <v>5.8541956116456264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512.36</v>
      </c>
      <c r="D39" s="29">
        <v>-512.36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24072552.359999999</v>
      </c>
      <c r="C41" s="36">
        <v>19455566.330000002</v>
      </c>
      <c r="D41" s="30">
        <v>4616986.0299999975</v>
      </c>
      <c r="E41" s="9">
        <v>23.730928841704319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261133780.20999998</v>
      </c>
      <c r="C43" s="32">
        <v>238232369.84</v>
      </c>
      <c r="D43" s="32">
        <v>22901410.369999975</v>
      </c>
      <c r="E43" s="7">
        <v>9.6130556779338203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41934941.149999999</v>
      </c>
      <c r="C45" s="32">
        <v>35422185.440000005</v>
      </c>
      <c r="D45" s="29">
        <v>6512755.7099999934</v>
      </c>
      <c r="E45" s="7">
        <v>18.386089282113176</v>
      </c>
      <c r="F45" s="14"/>
      <c r="G45" s="24"/>
    </row>
    <row r="46" spans="1:7" ht="22.95" customHeight="1" x14ac:dyDescent="0.3">
      <c r="A46" s="5" t="s">
        <v>10</v>
      </c>
      <c r="B46" s="29">
        <v>2099688.9500000002</v>
      </c>
      <c r="C46" s="29">
        <v>0</v>
      </c>
      <c r="D46" s="29">
        <v>2099688.9500000002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5561.1</v>
      </c>
      <c r="C47" s="29">
        <v>0</v>
      </c>
      <c r="D47" s="29">
        <v>5561.1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18934.22</v>
      </c>
      <c r="C48" s="29">
        <v>8055.7599999999993</v>
      </c>
      <c r="D48" s="29">
        <v>10878.460000000003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305192905.63000005</v>
      </c>
      <c r="C49" s="36">
        <v>273662611.04000002</v>
      </c>
      <c r="D49" s="30">
        <v>31530294.590000033</v>
      </c>
      <c r="E49" s="9">
        <v>11.521593104466278</v>
      </c>
      <c r="F49" s="14"/>
      <c r="G49" s="26"/>
    </row>
    <row r="50" spans="1:7" ht="22.95" customHeight="1" thickBot="1" x14ac:dyDescent="0.35">
      <c r="A50" s="4" t="s">
        <v>12</v>
      </c>
      <c r="B50" s="33">
        <v>329265457.99000001</v>
      </c>
      <c r="C50" s="37">
        <v>293118177.37</v>
      </c>
      <c r="D50" s="33">
        <v>36147280.620000005</v>
      </c>
      <c r="E50" s="10">
        <v>12.331981408363516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523965.62999999995</v>
      </c>
      <c r="C52" s="32">
        <v>545415.05999999994</v>
      </c>
      <c r="D52" s="32">
        <v>-21449.429999999993</v>
      </c>
      <c r="E52" s="7">
        <v>-3.9325291214861067</v>
      </c>
      <c r="F52" s="14"/>
      <c r="G52" s="24"/>
    </row>
    <row r="53" spans="1:7" ht="22.95" customHeight="1" x14ac:dyDescent="0.3">
      <c r="A53" s="5" t="s">
        <v>22</v>
      </c>
      <c r="B53" s="29">
        <v>56000000</v>
      </c>
      <c r="C53" s="29">
        <v>0</v>
      </c>
      <c r="D53" s="29">
        <v>56000000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272741492.36000001</v>
      </c>
      <c r="C54" s="32">
        <v>292572762.31</v>
      </c>
      <c r="D54" s="29">
        <v>-19831269.949999988</v>
      </c>
      <c r="E54" s="7">
        <v>-6.7782359738480515</v>
      </c>
      <c r="F54" s="14"/>
      <c r="G54" s="24"/>
    </row>
    <row r="55" spans="1:7" ht="22.95" customHeight="1" thickBot="1" x14ac:dyDescent="0.35">
      <c r="A55" s="4" t="s">
        <v>15</v>
      </c>
      <c r="B55" s="33">
        <v>329265457.99000001</v>
      </c>
      <c r="C55" s="37">
        <v>293118177.37</v>
      </c>
      <c r="D55" s="33">
        <v>36147280.620000005</v>
      </c>
      <c r="E55" s="10">
        <v>12.331981408363516</v>
      </c>
      <c r="F55" s="15"/>
      <c r="G55" s="27"/>
    </row>
    <row r="56" spans="1:7" ht="22.95" customHeight="1" thickTop="1" x14ac:dyDescent="0.3"/>
    <row r="58" spans="1:7" ht="22.95" customHeight="1" x14ac:dyDescent="0.3">
      <c r="B58" s="19"/>
    </row>
  </sheetData>
  <protectedRanges>
    <protectedRange sqref="B19:D19 B47:D47 B48:E55 B5:E18 B33:E46 B20:E31 G6:G18 G20:G27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 D21 D7:D20 D22:D27 E6:E27 B34:B55 C34:C55 D34:D55 E34:E55" calculatedColumn="1"/>
  </ignoredError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08C0-6CA1-477B-9AE0-92570A1E8A4A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50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36</v>
      </c>
      <c r="B4" s="6" t="s">
        <v>42</v>
      </c>
      <c r="C4" s="6" t="s">
        <v>20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2564928.5299999998</v>
      </c>
      <c r="C6" s="28">
        <v>2681641.7400000002</v>
      </c>
      <c r="D6" s="28">
        <v>-116713.21000000043</v>
      </c>
      <c r="E6" s="7">
        <v>-4.3523043462174194</v>
      </c>
      <c r="F6" s="14"/>
      <c r="G6" s="24"/>
    </row>
    <row r="7" spans="1:7" ht="22.95" customHeight="1" x14ac:dyDescent="0.3">
      <c r="A7" s="5" t="s">
        <v>2</v>
      </c>
      <c r="B7" s="29">
        <v>1943011.02</v>
      </c>
      <c r="C7" s="29">
        <v>569741.74000000011</v>
      </c>
      <c r="D7" s="29">
        <v>1373269.2799999998</v>
      </c>
      <c r="E7" s="8">
        <v>100</v>
      </c>
      <c r="F7" s="14"/>
      <c r="G7" s="25"/>
    </row>
    <row r="8" spans="1:7" ht="22.95" customHeight="1" x14ac:dyDescent="0.3">
      <c r="A8" s="5" t="s">
        <v>3</v>
      </c>
      <c r="B8" s="29">
        <v>616097.61</v>
      </c>
      <c r="C8" s="29">
        <v>141691.92000000001</v>
      </c>
      <c r="D8" s="29">
        <v>474405.68999999994</v>
      </c>
      <c r="E8" s="8">
        <v>100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200</v>
      </c>
      <c r="D11" s="29">
        <v>-200</v>
      </c>
      <c r="E11" s="8">
        <v>-100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5124037.16</v>
      </c>
      <c r="C13" s="30">
        <v>3393275.4000000004</v>
      </c>
      <c r="D13" s="30">
        <v>1730761.7599999998</v>
      </c>
      <c r="E13" s="9">
        <v>51.005637797627614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28016486.109999999</v>
      </c>
      <c r="C15" s="32">
        <v>23175478.960000001</v>
      </c>
      <c r="D15" s="32">
        <v>4841007.1499999985</v>
      </c>
      <c r="E15" s="7">
        <v>20.888488036667521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4450829.38</v>
      </c>
      <c r="C17" s="32">
        <v>4682276.17</v>
      </c>
      <c r="D17" s="29">
        <v>-231446.79000000004</v>
      </c>
      <c r="E17" s="7">
        <v>-4.9430401282801748</v>
      </c>
      <c r="F17" s="14"/>
      <c r="G17" s="24"/>
    </row>
    <row r="18" spans="1:7" ht="22.95" customHeight="1" x14ac:dyDescent="0.3">
      <c r="A18" s="5" t="s">
        <v>10</v>
      </c>
      <c r="B18" s="29">
        <v>523903.51</v>
      </c>
      <c r="C18" s="29">
        <v>0</v>
      </c>
      <c r="D18" s="29">
        <v>523903.51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420</v>
      </c>
      <c r="C19" s="29"/>
      <c r="D19" s="29">
        <v>420</v>
      </c>
      <c r="E19" s="7">
        <v>100</v>
      </c>
      <c r="F19" s="14"/>
      <c r="G19" s="24"/>
    </row>
    <row r="20" spans="1:7" ht="22.95" customHeight="1" x14ac:dyDescent="0.3">
      <c r="A20" s="5" t="s">
        <v>11</v>
      </c>
      <c r="B20" s="29">
        <v>12.05</v>
      </c>
      <c r="C20" s="29">
        <v>0</v>
      </c>
      <c r="D20" s="29">
        <v>12.05</v>
      </c>
      <c r="E20" s="7">
        <v>100</v>
      </c>
      <c r="F20" s="14"/>
      <c r="G20" s="24"/>
    </row>
    <row r="21" spans="1:7" ht="22.95" customHeight="1" x14ac:dyDescent="0.3">
      <c r="A21" s="4" t="s">
        <v>24</v>
      </c>
      <c r="B21" s="30">
        <v>32991651.050000001</v>
      </c>
      <c r="C21" s="30">
        <v>27857755.130000003</v>
      </c>
      <c r="D21" s="30">
        <v>5133895.9199999981</v>
      </c>
      <c r="E21" s="9">
        <v>18.428964918538281</v>
      </c>
      <c r="F21" s="14"/>
      <c r="G21" s="26"/>
    </row>
    <row r="22" spans="1:7" ht="22.95" customHeight="1" thickBot="1" x14ac:dyDescent="0.35">
      <c r="A22" s="4" t="s">
        <v>12</v>
      </c>
      <c r="B22" s="33">
        <v>38115688.210000001</v>
      </c>
      <c r="C22" s="33">
        <v>31251030.530000001</v>
      </c>
      <c r="D22" s="33">
        <v>6864657.6799999997</v>
      </c>
      <c r="E22" s="10">
        <v>21.966180198154252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96439.77</v>
      </c>
      <c r="C24" s="32">
        <v>114195.19</v>
      </c>
      <c r="D24" s="32">
        <v>-17755.419999999998</v>
      </c>
      <c r="E24" s="7">
        <v>-15.5483081205084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30019248.439999998</v>
      </c>
      <c r="C26" s="32">
        <v>31136835.34</v>
      </c>
      <c r="D26" s="29">
        <v>-1117586.9000000022</v>
      </c>
      <c r="E26" s="7">
        <v>-3.5892758136672032</v>
      </c>
      <c r="F26" s="14"/>
      <c r="G26" s="24"/>
    </row>
    <row r="27" spans="1:7" ht="22.95" customHeight="1" thickBot="1" x14ac:dyDescent="0.35">
      <c r="A27" s="4" t="s">
        <v>15</v>
      </c>
      <c r="B27" s="33">
        <v>38115688.209999993</v>
      </c>
      <c r="C27" s="33">
        <v>31251030.530000001</v>
      </c>
      <c r="D27" s="33">
        <v>6864657.6799999923</v>
      </c>
      <c r="E27" s="10">
        <v>21.966180198154227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51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13252879.950000001</v>
      </c>
      <c r="C34" s="28">
        <v>10241471.289999999</v>
      </c>
      <c r="D34" s="28">
        <v>3011408.660000002</v>
      </c>
      <c r="E34" s="7">
        <v>29.404062900028912</v>
      </c>
      <c r="F34" s="14"/>
      <c r="G34" s="24"/>
    </row>
    <row r="35" spans="1:7" ht="22.95" customHeight="1" x14ac:dyDescent="0.3">
      <c r="A35" s="5" t="s">
        <v>2</v>
      </c>
      <c r="B35" s="29">
        <v>4614338.71</v>
      </c>
      <c r="C35" s="29">
        <v>3249472.6500000004</v>
      </c>
      <c r="D35" s="29">
        <v>1364866.0599999996</v>
      </c>
      <c r="E35" s="8">
        <v>42.002694191009716</v>
      </c>
      <c r="F35" s="14"/>
      <c r="G35" s="25"/>
    </row>
    <row r="36" spans="1:7" ht="22.95" customHeight="1" x14ac:dyDescent="0.3">
      <c r="A36" s="5" t="s">
        <v>3</v>
      </c>
      <c r="B36" s="29">
        <v>4082623.6199999996</v>
      </c>
      <c r="C36" s="29">
        <v>3896973.5799999996</v>
      </c>
      <c r="D36" s="29">
        <v>185650.04000000004</v>
      </c>
      <c r="E36" s="8">
        <v>4.7639542888561248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512.36</v>
      </c>
      <c r="D39" s="29">
        <v>-512.36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21949842.280000001</v>
      </c>
      <c r="C41" s="30">
        <v>17388439.880000003</v>
      </c>
      <c r="D41" s="30">
        <v>4561402.3999999985</v>
      </c>
      <c r="E41" s="9">
        <v>26.232384454723135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226612499.84999996</v>
      </c>
      <c r="C43" s="32">
        <v>208585433.84999999</v>
      </c>
      <c r="D43" s="32">
        <v>18027065.99999997</v>
      </c>
      <c r="E43" s="7">
        <v>8.6425335016268541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37786135.460000001</v>
      </c>
      <c r="C45" s="32">
        <v>31262463.330000006</v>
      </c>
      <c r="D45" s="29">
        <v>6523672.1299999952</v>
      </c>
      <c r="E45" s="7">
        <v>20.867428331342545</v>
      </c>
      <c r="F45" s="14"/>
      <c r="G45" s="24"/>
    </row>
    <row r="46" spans="1:7" ht="22.95" customHeight="1" x14ac:dyDescent="0.3">
      <c r="A46" s="5" t="s">
        <v>10</v>
      </c>
      <c r="B46" s="29">
        <v>1767772.25</v>
      </c>
      <c r="C46" s="29">
        <v>0</v>
      </c>
      <c r="D46" s="29">
        <v>1767772.25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5561.1</v>
      </c>
      <c r="C47" s="29">
        <v>0</v>
      </c>
      <c r="D47" s="29">
        <v>5561.1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18896.34</v>
      </c>
      <c r="C48" s="29">
        <v>8055.7599999999993</v>
      </c>
      <c r="D48" s="29">
        <v>10840.580000000002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266190865.00000003</v>
      </c>
      <c r="C49" s="30">
        <v>239855952.94</v>
      </c>
      <c r="D49" s="30">
        <v>26334912.060000032</v>
      </c>
      <c r="E49" s="9">
        <v>10.979469859806947</v>
      </c>
      <c r="F49" s="14"/>
      <c r="G49" s="26"/>
    </row>
    <row r="50" spans="1:7" ht="22.95" customHeight="1" thickBot="1" x14ac:dyDescent="0.35">
      <c r="A50" s="4" t="s">
        <v>12</v>
      </c>
      <c r="B50" s="33">
        <v>288140707.28000003</v>
      </c>
      <c r="C50" s="33">
        <v>257244392.82000002</v>
      </c>
      <c r="D50" s="33">
        <v>30896314.460000008</v>
      </c>
      <c r="E50" s="10">
        <v>12.010490927053516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503582.07999999996</v>
      </c>
      <c r="C52" s="32">
        <v>528990.89999999991</v>
      </c>
      <c r="D52" s="32">
        <v>-25408.819999999949</v>
      </c>
      <c r="E52" s="7">
        <v>-4.8032622111268743</v>
      </c>
      <c r="F52" s="14"/>
      <c r="G52" s="24"/>
    </row>
    <row r="53" spans="1:7" ht="22.95" customHeight="1" x14ac:dyDescent="0.3">
      <c r="A53" s="5" t="s">
        <v>22</v>
      </c>
      <c r="B53" s="29">
        <v>48000000</v>
      </c>
      <c r="C53" s="29">
        <v>0</v>
      </c>
      <c r="D53" s="29">
        <v>48000000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239637125.19999999</v>
      </c>
      <c r="C54" s="32">
        <v>256715401.91999999</v>
      </c>
      <c r="D54" s="29">
        <v>-17078276.719999999</v>
      </c>
      <c r="E54" s="7">
        <v>-6.6526108648993683</v>
      </c>
      <c r="F54" s="14"/>
      <c r="G54" s="24"/>
    </row>
    <row r="55" spans="1:7" ht="22.95" customHeight="1" thickBot="1" x14ac:dyDescent="0.35">
      <c r="A55" s="4" t="s">
        <v>15</v>
      </c>
      <c r="B55" s="33">
        <v>288140707.28000003</v>
      </c>
      <c r="C55" s="33">
        <v>257244392.82000002</v>
      </c>
      <c r="D55" s="33">
        <v>30896314.460000008</v>
      </c>
      <c r="E55" s="10">
        <v>12.010490927053516</v>
      </c>
      <c r="F55" s="15"/>
      <c r="G55" s="27"/>
    </row>
    <row r="56" spans="1:7" ht="22.95" customHeight="1" thickTop="1" x14ac:dyDescent="0.3"/>
  </sheetData>
  <protectedRanges>
    <protectedRange sqref="B19:D19 B47:D47 B48:E55 B5:E18 B20:E31 B33:E46 G6:G18 G20:G27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D27 E6:E27 B34:D55 E34:E55" calculatedColumn="1"/>
  </ignoredErrors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F3540-1CBB-4C18-9E5C-C077A9890BF3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J20" sqref="J20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52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35</v>
      </c>
      <c r="B4" s="6" t="s">
        <v>20</v>
      </c>
      <c r="C4" s="6" t="s">
        <v>17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3723755.8800000008</v>
      </c>
      <c r="C6" s="28">
        <v>758408.8</v>
      </c>
      <c r="D6" s="28">
        <f>Table169213571315[[#This Row],[2024]]-Table169213571315[[#This Row],[2023]]</f>
        <v>2965347.080000001</v>
      </c>
      <c r="E6" s="7">
        <v>100</v>
      </c>
      <c r="F6" s="14"/>
      <c r="G6" s="24"/>
    </row>
    <row r="7" spans="1:7" ht="22.95" customHeight="1" x14ac:dyDescent="0.3">
      <c r="A7" s="5" t="s">
        <v>2</v>
      </c>
      <c r="B7" s="29">
        <v>976766.16999999981</v>
      </c>
      <c r="C7" s="29">
        <v>395054.14</v>
      </c>
      <c r="D7" s="29">
        <f>Table169213571315[[#This Row],[2024]]-Table169213571315[[#This Row],[2023]]</f>
        <v>581712.0299999998</v>
      </c>
      <c r="E7" s="8">
        <v>100</v>
      </c>
      <c r="F7" s="14"/>
      <c r="G7" s="25"/>
    </row>
    <row r="8" spans="1:7" ht="22.95" customHeight="1" x14ac:dyDescent="0.3">
      <c r="A8" s="5" t="s">
        <v>3</v>
      </c>
      <c r="B8" s="29">
        <v>480228.84000000008</v>
      </c>
      <c r="C8" s="29">
        <v>682819.69</v>
      </c>
      <c r="D8" s="29">
        <f>Table169213571315[[#This Row],[2024]]-Table169213571315[[#This Row],[2023]]</f>
        <v>-202590.84999999986</v>
      </c>
      <c r="E8" s="8">
        <v>-29.669743413521054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f>Table169213571315[[#This Row],[2024]]-Table169213571315[[#This Row],[2023]]</f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f>Table169213571315[[#This Row],[2024]]-Table169213571315[[#This Row],[2023]]</f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-987.64</v>
      </c>
      <c r="D11" s="29">
        <f>Table169213571315[[#This Row],[2024]]-Table169213571315[[#This Row],[2023]]</f>
        <v>987.64</v>
      </c>
      <c r="E11" s="8">
        <v>-100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f>Table169213571315[[#This Row],[2024]]-Table169213571315[[#This Row],[2023]]</f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5180750.8900000006</v>
      </c>
      <c r="C13" s="30">
        <v>1835294.99</v>
      </c>
      <c r="D13" s="30">
        <f>Table169213571315[[#This Row],[2024]]-Table169213571315[[#This Row],[2023]]</f>
        <v>3345455.9000000004</v>
      </c>
      <c r="E13" s="9">
        <v>100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26988590.669999998</v>
      </c>
      <c r="C15" s="32">
        <v>27771625.140000001</v>
      </c>
      <c r="D15" s="32">
        <f>Table169213571315[[#This Row],[2024]]-Table169213571315[[#This Row],[2023]]</f>
        <v>-783034.47000000253</v>
      </c>
      <c r="E15" s="7">
        <v>-2.8195486078061132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f>Table169213571315[[#This Row],[2024]]-Table169213571315[[#This Row],[2023]]</f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5091113.42</v>
      </c>
      <c r="C17" s="32">
        <v>4605932.3499999996</v>
      </c>
      <c r="D17" s="29">
        <f>Table169213571315[[#This Row],[2024]]-Table169213571315[[#This Row],[2023]]</f>
        <v>485181.0700000003</v>
      </c>
      <c r="E17" s="7">
        <v>10.533829703339007</v>
      </c>
      <c r="F17" s="14"/>
      <c r="G17" s="24"/>
    </row>
    <row r="18" spans="1:7" ht="22.95" customHeight="1" x14ac:dyDescent="0.3">
      <c r="A18" s="5" t="s">
        <v>10</v>
      </c>
      <c r="B18" s="29">
        <v>174462.44</v>
      </c>
      <c r="C18" s="29">
        <v>0</v>
      </c>
      <c r="D18" s="29">
        <f>Table169213571315[[#This Row],[2024]]-Table169213571315[[#This Row],[2023]]</f>
        <v>174462.44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1000</v>
      </c>
      <c r="C19" s="29">
        <v>0</v>
      </c>
      <c r="D19" s="29">
        <f>Table169213571315[[#This Row],[2024]]-Table169213571315[[#This Row],[2023]]</f>
        <v>1000</v>
      </c>
      <c r="E19" s="7">
        <v>100</v>
      </c>
      <c r="F19" s="14"/>
      <c r="G19" s="24"/>
    </row>
    <row r="20" spans="1:7" ht="22.95" customHeight="1" x14ac:dyDescent="0.3">
      <c r="A20" s="5" t="s">
        <v>11</v>
      </c>
      <c r="B20" s="29">
        <v>21.93</v>
      </c>
      <c r="C20" s="29">
        <v>0</v>
      </c>
      <c r="D20" s="29">
        <f>Table169213571315[[#This Row],[2024]]-Table169213571315[[#This Row],[2023]]</f>
        <v>21.93</v>
      </c>
      <c r="E20" s="7">
        <v>100</v>
      </c>
      <c r="F20" s="14"/>
      <c r="G20" s="24"/>
    </row>
    <row r="21" spans="1:7" ht="22.95" customHeight="1" x14ac:dyDescent="0.3">
      <c r="A21" s="4" t="s">
        <v>24</v>
      </c>
      <c r="B21" s="30">
        <v>32255188.459999997</v>
      </c>
      <c r="C21" s="30">
        <v>32377557.490000002</v>
      </c>
      <c r="D21" s="30">
        <f>Table169213571315[[#This Row],[2024]]-Table169213571315[[#This Row],[2023]]</f>
        <v>-122369.03000000492</v>
      </c>
      <c r="E21" s="9">
        <v>-0.37794398183927036</v>
      </c>
      <c r="F21" s="14"/>
      <c r="G21" s="26"/>
    </row>
    <row r="22" spans="1:7" ht="22.95" customHeight="1" thickBot="1" x14ac:dyDescent="0.35">
      <c r="A22" s="4" t="s">
        <v>12</v>
      </c>
      <c r="B22" s="33">
        <v>37435939.349999994</v>
      </c>
      <c r="C22" s="33">
        <v>34212852.480000004</v>
      </c>
      <c r="D22" s="33">
        <f>Table169213571315[[#This Row],[2024]]-Table169213571315[[#This Row],[2023]]</f>
        <v>3223086.8699999899</v>
      </c>
      <c r="E22" s="10">
        <v>9.4206902855706858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18560.669999999998</v>
      </c>
      <c r="C24" s="32">
        <v>20890.75</v>
      </c>
      <c r="D24" s="32">
        <f>Table169213571315[[#This Row],[2024]]-Table169213571315[[#This Row],[2023]]</f>
        <v>-2330.0800000000017</v>
      </c>
      <c r="E24" s="7">
        <v>-11.153644555604762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f>Table169213571315[[#This Row],[2024]]-Table169213571315[[#This Row],[2023]]</f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29417378.679999992</v>
      </c>
      <c r="C26" s="32">
        <v>34191961.730000004</v>
      </c>
      <c r="D26" s="29">
        <f>Table169213571315[[#This Row],[2024]]-Table169213571315[[#This Row],[2023]]</f>
        <v>-4774583.0500000119</v>
      </c>
      <c r="E26" s="7">
        <v>-13.964051222632238</v>
      </c>
      <c r="F26" s="14"/>
      <c r="G26" s="24"/>
    </row>
    <row r="27" spans="1:7" ht="22.95" customHeight="1" thickBot="1" x14ac:dyDescent="0.35">
      <c r="A27" s="4" t="s">
        <v>15</v>
      </c>
      <c r="B27" s="33">
        <v>37435939.349999994</v>
      </c>
      <c r="C27" s="33">
        <v>34212852.480000004</v>
      </c>
      <c r="D27" s="33">
        <f>Table169213571315[[#This Row],[2024]]-Table169213571315[[#This Row],[2023]]</f>
        <v>3223086.8699999899</v>
      </c>
      <c r="E27" s="10">
        <v>9.4206902855706858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53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10687951.420000002</v>
      </c>
      <c r="C34" s="28">
        <v>7559829.5499999998</v>
      </c>
      <c r="D34" s="28">
        <v>3128121.870000002</v>
      </c>
      <c r="E34" s="7">
        <v>41.378206337998748</v>
      </c>
      <c r="F34" s="14"/>
      <c r="G34" s="24"/>
    </row>
    <row r="35" spans="1:7" ht="22.95" customHeight="1" x14ac:dyDescent="0.3">
      <c r="A35" s="5" t="s">
        <v>2</v>
      </c>
      <c r="B35" s="29">
        <v>2671327.69</v>
      </c>
      <c r="C35" s="29">
        <v>2679730.91</v>
      </c>
      <c r="D35" s="29">
        <v>-8403.2200000002049</v>
      </c>
      <c r="E35" s="8">
        <v>-0.3135844710616934</v>
      </c>
      <c r="F35" s="14"/>
      <c r="G35" s="25"/>
    </row>
    <row r="36" spans="1:7" ht="22.95" customHeight="1" x14ac:dyDescent="0.3">
      <c r="A36" s="5" t="s">
        <v>3</v>
      </c>
      <c r="B36" s="29">
        <v>3466526.01</v>
      </c>
      <c r="C36" s="29">
        <v>3755281.6599999997</v>
      </c>
      <c r="D36" s="29">
        <v>-288755.64999999991</v>
      </c>
      <c r="E36" s="8">
        <v>-7.6893206993160641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312.36</v>
      </c>
      <c r="D39" s="29">
        <v>-312.36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16825805.120000001</v>
      </c>
      <c r="C41" s="30">
        <v>13995164.48</v>
      </c>
      <c r="D41" s="30">
        <v>2830640.6400000006</v>
      </c>
      <c r="E41" s="9">
        <v>20.225847606472723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198596013.73999998</v>
      </c>
      <c r="C43" s="32">
        <v>185409954.88999999</v>
      </c>
      <c r="D43" s="32">
        <v>13186058.849999994</v>
      </c>
      <c r="E43" s="7">
        <v>7.1118397379596034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33335306.079999998</v>
      </c>
      <c r="C45" s="32">
        <v>26580187.160000004</v>
      </c>
      <c r="D45" s="29">
        <v>6755118.9199999943</v>
      </c>
      <c r="E45" s="7">
        <v>25.414113449756435</v>
      </c>
      <c r="F45" s="14"/>
      <c r="G45" s="24"/>
    </row>
    <row r="46" spans="1:7" ht="22.95" customHeight="1" x14ac:dyDescent="0.3">
      <c r="A46" s="5" t="s">
        <v>10</v>
      </c>
      <c r="B46" s="29">
        <v>1243868.74</v>
      </c>
      <c r="C46" s="29">
        <v>0</v>
      </c>
      <c r="D46" s="29">
        <v>1243868.74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5141.1000000000004</v>
      </c>
      <c r="C47" s="29">
        <v>0</v>
      </c>
      <c r="D47" s="29">
        <v>5141.1000000000004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18884.29</v>
      </c>
      <c r="C48" s="29">
        <v>8055.7599999999993</v>
      </c>
      <c r="D48" s="29">
        <v>10828.530000000002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233199213.95000002</v>
      </c>
      <c r="C49" s="30">
        <v>211998197.81</v>
      </c>
      <c r="D49" s="30">
        <v>21201016.140000015</v>
      </c>
      <c r="E49" s="9">
        <v>10.000564325080296</v>
      </c>
      <c r="F49" s="14"/>
      <c r="G49" s="26"/>
    </row>
    <row r="50" spans="1:7" ht="22.95" customHeight="1" thickBot="1" x14ac:dyDescent="0.35">
      <c r="A50" s="4" t="s">
        <v>12</v>
      </c>
      <c r="B50" s="33">
        <v>250025019.07000002</v>
      </c>
      <c r="C50" s="33">
        <v>225993362.29000002</v>
      </c>
      <c r="D50" s="33">
        <v>24031656.780000001</v>
      </c>
      <c r="E50" s="10">
        <v>10.633788769938301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407142.30999999994</v>
      </c>
      <c r="C52" s="32">
        <v>414795.70999999996</v>
      </c>
      <c r="D52" s="32">
        <v>-7653.4000000000233</v>
      </c>
      <c r="E52" s="7">
        <v>-1.8451010498638052</v>
      </c>
      <c r="F52" s="14"/>
      <c r="G52" s="24"/>
    </row>
    <row r="53" spans="1:7" ht="22.95" customHeight="1" x14ac:dyDescent="0.3">
      <c r="A53" s="5" t="s">
        <v>22</v>
      </c>
      <c r="B53" s="29">
        <v>40000000</v>
      </c>
      <c r="C53" s="29">
        <v>0</v>
      </c>
      <c r="D53" s="29">
        <v>40000000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209617876.75999999</v>
      </c>
      <c r="C54" s="32">
        <v>225578566.57999998</v>
      </c>
      <c r="D54" s="29">
        <v>-15960689.819999993</v>
      </c>
      <c r="E54" s="7">
        <v>-7.0754460682946299</v>
      </c>
      <c r="F54" s="14"/>
      <c r="G54" s="24"/>
    </row>
    <row r="55" spans="1:7" ht="22.95" customHeight="1" thickBot="1" x14ac:dyDescent="0.35">
      <c r="A55" s="4" t="s">
        <v>15</v>
      </c>
      <c r="B55" s="33">
        <v>250025019.07000002</v>
      </c>
      <c r="C55" s="33">
        <v>225993362.29000002</v>
      </c>
      <c r="D55" s="33">
        <v>24031656.780000001</v>
      </c>
      <c r="E55" s="10">
        <v>10.633788769938301</v>
      </c>
      <c r="F55" s="15"/>
      <c r="G55" s="27"/>
    </row>
    <row r="56" spans="1:7" ht="22.95" customHeight="1" thickTop="1" x14ac:dyDescent="0.3"/>
  </sheetData>
  <protectedRanges>
    <protectedRange sqref="B19:D19 B47:D47 B48:E55 B5:E18 B33:E46 B20:E31 G6:G18 G20:G27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E6:E27 B34:E55" calculatedColumn="1"/>
  </ignoredErrors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56F35-B5BA-4A19-A993-9446FAB159B6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54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34</v>
      </c>
      <c r="B4" s="6" t="s">
        <v>20</v>
      </c>
      <c r="C4" s="6" t="s">
        <v>17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1508545.25</v>
      </c>
      <c r="C6" s="28">
        <v>1785936.85</v>
      </c>
      <c r="D6" s="28">
        <v>-277391.60000000009</v>
      </c>
      <c r="E6" s="7">
        <v>-15.531993754426427</v>
      </c>
      <c r="F6" s="14"/>
      <c r="G6" s="24"/>
    </row>
    <row r="7" spans="1:7" ht="22.95" customHeight="1" x14ac:dyDescent="0.3">
      <c r="A7" s="5" t="s">
        <v>2</v>
      </c>
      <c r="B7" s="29">
        <v>363985.82</v>
      </c>
      <c r="C7" s="29">
        <v>807708.87</v>
      </c>
      <c r="D7" s="29">
        <v>-443723.05</v>
      </c>
      <c r="E7" s="8">
        <v>-54.936013021622507</v>
      </c>
      <c r="F7" s="14"/>
      <c r="G7" s="25"/>
    </row>
    <row r="8" spans="1:7" ht="22.95" customHeight="1" x14ac:dyDescent="0.3">
      <c r="A8" s="5" t="s">
        <v>3</v>
      </c>
      <c r="B8" s="29">
        <v>521551.46</v>
      </c>
      <c r="C8" s="29">
        <v>710728.04</v>
      </c>
      <c r="D8" s="29">
        <v>-189176.58000000002</v>
      </c>
      <c r="E8" s="8">
        <v>-26.617295133030073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50</v>
      </c>
      <c r="D11" s="29">
        <v>-50</v>
      </c>
      <c r="E11" s="8">
        <v>-100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2394082.5300000003</v>
      </c>
      <c r="C13" s="30">
        <v>3304423.7600000002</v>
      </c>
      <c r="D13" s="30">
        <v>-910341.23</v>
      </c>
      <c r="E13" s="9">
        <v>-27.549167301714348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30777817.440000001</v>
      </c>
      <c r="C15" s="32">
        <v>27900329.190000001</v>
      </c>
      <c r="D15" s="32">
        <v>2877488.25</v>
      </c>
      <c r="E15" s="7">
        <v>10.313456269295006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4794786.2300000004</v>
      </c>
      <c r="C17" s="32">
        <v>5246152.8</v>
      </c>
      <c r="D17" s="29">
        <v>-451366.56999999937</v>
      </c>
      <c r="E17" s="7">
        <v>-8.6037633139469243</v>
      </c>
      <c r="F17" s="14"/>
      <c r="G17" s="24"/>
    </row>
    <row r="18" spans="1:7" ht="22.95" customHeight="1" x14ac:dyDescent="0.3">
      <c r="A18" s="5" t="s">
        <v>10</v>
      </c>
      <c r="B18" s="29">
        <v>-3311.15</v>
      </c>
      <c r="C18" s="29">
        <v>0</v>
      </c>
      <c r="D18" s="29">
        <v>-3311.15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0</v>
      </c>
      <c r="C19" s="29"/>
      <c r="D19" s="29">
        <v>0</v>
      </c>
      <c r="E19" s="7">
        <v>0</v>
      </c>
      <c r="F19" s="14"/>
      <c r="G19" s="24"/>
    </row>
    <row r="20" spans="1:7" ht="22.95" customHeight="1" x14ac:dyDescent="0.3">
      <c r="A20" s="5" t="s">
        <v>11</v>
      </c>
      <c r="B20" s="29">
        <v>0</v>
      </c>
      <c r="C20" s="29">
        <v>465.95</v>
      </c>
      <c r="D20" s="29">
        <v>-465.95</v>
      </c>
      <c r="E20" s="7">
        <v>-100</v>
      </c>
      <c r="F20" s="14"/>
      <c r="G20" s="24"/>
    </row>
    <row r="21" spans="1:7" ht="22.95" customHeight="1" x14ac:dyDescent="0.3">
      <c r="A21" s="4" t="s">
        <v>24</v>
      </c>
      <c r="B21" s="30">
        <v>35569292.520000003</v>
      </c>
      <c r="C21" s="30">
        <v>33146947.940000001</v>
      </c>
      <c r="D21" s="30">
        <v>2422344.5800000019</v>
      </c>
      <c r="E21" s="9">
        <v>7.3078962937545251</v>
      </c>
      <c r="F21" s="14"/>
      <c r="G21" s="26"/>
    </row>
    <row r="22" spans="1:7" ht="22.95" customHeight="1" thickBot="1" x14ac:dyDescent="0.35">
      <c r="A22" s="4" t="s">
        <v>12</v>
      </c>
      <c r="B22" s="33">
        <v>37963375.050000004</v>
      </c>
      <c r="C22" s="33">
        <v>36451371.700000003</v>
      </c>
      <c r="D22" s="33">
        <v>1512003.3500000015</v>
      </c>
      <c r="E22" s="10">
        <v>4.148001239689977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29937.81</v>
      </c>
      <c r="C24" s="32">
        <v>1764.38</v>
      </c>
      <c r="D24" s="32">
        <v>28173.43</v>
      </c>
      <c r="E24" s="7">
        <v>100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29933437.240000002</v>
      </c>
      <c r="C26" s="32">
        <v>36449607.32</v>
      </c>
      <c r="D26" s="29">
        <v>-6516170.0799999982</v>
      </c>
      <c r="E26" s="7">
        <v>-17.877202414810537</v>
      </c>
      <c r="F26" s="14"/>
      <c r="G26" s="24"/>
    </row>
    <row r="27" spans="1:7" ht="22.95" customHeight="1" thickBot="1" x14ac:dyDescent="0.35">
      <c r="A27" s="4" t="s">
        <v>15</v>
      </c>
      <c r="B27" s="33">
        <v>37963375.050000004</v>
      </c>
      <c r="C27" s="33">
        <v>36451371.700000003</v>
      </c>
      <c r="D27" s="33">
        <v>1512003.3500000015</v>
      </c>
      <c r="E27" s="10">
        <v>4.148001239689977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55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6964195.540000001</v>
      </c>
      <c r="C34" s="28">
        <v>6801420.75</v>
      </c>
      <c r="D34" s="28">
        <v>162774.79000000097</v>
      </c>
      <c r="E34" s="7">
        <v>2.3932468815431096</v>
      </c>
      <c r="F34" s="14"/>
      <c r="G34" s="24"/>
    </row>
    <row r="35" spans="1:7" ht="22.95" customHeight="1" x14ac:dyDescent="0.3">
      <c r="A35" s="5" t="s">
        <v>2</v>
      </c>
      <c r="B35" s="29">
        <v>1694561.5200000003</v>
      </c>
      <c r="C35" s="29">
        <v>2284676.77</v>
      </c>
      <c r="D35" s="29">
        <v>-590115.24999999977</v>
      </c>
      <c r="E35" s="8">
        <v>-25.829266430541935</v>
      </c>
      <c r="F35" s="14"/>
      <c r="G35" s="25"/>
    </row>
    <row r="36" spans="1:7" ht="22.95" customHeight="1" x14ac:dyDescent="0.3">
      <c r="A36" s="5" t="s">
        <v>3</v>
      </c>
      <c r="B36" s="29">
        <v>2986297.17</v>
      </c>
      <c r="C36" s="29">
        <v>3072461.9699999997</v>
      </c>
      <c r="D36" s="29">
        <v>-86164.799999999814</v>
      </c>
      <c r="E36" s="8">
        <v>-2.8044220186067861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1300</v>
      </c>
      <c r="D39" s="29">
        <v>-1300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11645054.23</v>
      </c>
      <c r="C41" s="30">
        <v>12159869.49</v>
      </c>
      <c r="D41" s="30">
        <v>-514815.25999999978</v>
      </c>
      <c r="E41" s="9">
        <v>-4.2337235644130233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171607423.06999999</v>
      </c>
      <c r="C43" s="32">
        <v>157638329.75</v>
      </c>
      <c r="D43" s="32">
        <v>13969093.319999993</v>
      </c>
      <c r="E43" s="7">
        <v>8.8614827004026875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28244192.66</v>
      </c>
      <c r="C45" s="32">
        <v>21974254.810000002</v>
      </c>
      <c r="D45" s="29">
        <v>6269937.8499999978</v>
      </c>
      <c r="E45" s="7">
        <v>28.533107967541572</v>
      </c>
      <c r="F45" s="14"/>
      <c r="G45" s="24"/>
    </row>
    <row r="46" spans="1:7" ht="22.95" customHeight="1" x14ac:dyDescent="0.3">
      <c r="A46" s="5" t="s">
        <v>10</v>
      </c>
      <c r="B46" s="29">
        <v>1069406.3</v>
      </c>
      <c r="C46" s="29">
        <v>0</v>
      </c>
      <c r="D46" s="29">
        <v>1069406.3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4141.1000000000004</v>
      </c>
      <c r="C47" s="29">
        <v>0</v>
      </c>
      <c r="D47" s="29">
        <v>4141.1000000000004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18862.36</v>
      </c>
      <c r="C48" s="29">
        <v>8055.7599999999993</v>
      </c>
      <c r="D48" s="29">
        <v>10806.600000000002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200944025.49000001</v>
      </c>
      <c r="C49" s="30">
        <v>179620640.31999999</v>
      </c>
      <c r="D49" s="30">
        <v>21323385.170000017</v>
      </c>
      <c r="E49" s="9">
        <v>11.871344591585753</v>
      </c>
      <c r="F49" s="14"/>
      <c r="G49" s="26"/>
    </row>
    <row r="50" spans="1:7" ht="22.95" customHeight="1" thickBot="1" x14ac:dyDescent="0.35">
      <c r="A50" s="4" t="s">
        <v>12</v>
      </c>
      <c r="B50" s="33">
        <v>212589079.72000003</v>
      </c>
      <c r="C50" s="33">
        <v>191780509.81</v>
      </c>
      <c r="D50" s="33">
        <v>20808569.910000026</v>
      </c>
      <c r="E50" s="10">
        <v>10.850200539468483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388581.63999999996</v>
      </c>
      <c r="C52" s="32">
        <v>393904.95999999996</v>
      </c>
      <c r="D52" s="32">
        <v>-5323.320000000007</v>
      </c>
      <c r="E52" s="7">
        <v>-1.3514224344877523</v>
      </c>
      <c r="F52" s="14"/>
      <c r="G52" s="24"/>
    </row>
    <row r="53" spans="1:7" ht="22.95" customHeight="1" x14ac:dyDescent="0.3">
      <c r="A53" s="5" t="s">
        <v>22</v>
      </c>
      <c r="B53" s="29">
        <v>32000000</v>
      </c>
      <c r="C53" s="29">
        <v>0</v>
      </c>
      <c r="D53" s="29">
        <v>32000000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180200498.08000001</v>
      </c>
      <c r="C54" s="32">
        <v>191386604.84999999</v>
      </c>
      <c r="D54" s="29">
        <v>-11186106.769999981</v>
      </c>
      <c r="E54" s="7">
        <v>-5.844769950732517</v>
      </c>
      <c r="F54" s="14"/>
      <c r="G54" s="24"/>
    </row>
    <row r="55" spans="1:7" ht="22.95" customHeight="1" thickBot="1" x14ac:dyDescent="0.35">
      <c r="A55" s="4" t="s">
        <v>15</v>
      </c>
      <c r="B55" s="33">
        <v>212589079.72000003</v>
      </c>
      <c r="C55" s="33">
        <v>191780509.81</v>
      </c>
      <c r="D55" s="33">
        <v>20808569.910000026</v>
      </c>
      <c r="E55" s="10">
        <v>10.850200539468483</v>
      </c>
      <c r="F55" s="15"/>
      <c r="G55" s="27"/>
    </row>
    <row r="56" spans="1:7" ht="22.95" customHeight="1" thickTop="1" x14ac:dyDescent="0.3">
      <c r="D56" s="12"/>
    </row>
  </sheetData>
  <protectedRanges>
    <protectedRange sqref="B19:D19 B47:D47 B48:E55 B20:E31 B5:E18 B33:E46 G20:G27 G6:G18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D6:E27 B34:D55 E34:E55" calculatedColumn="1"/>
  </ignoredErrors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C658-2517-4E9F-8E3F-CF450C1858F8}">
  <sheetPr>
    <pageSetUpPr fitToPage="1"/>
  </sheetPr>
  <dimension ref="A1:G56"/>
  <sheetViews>
    <sheetView showGridLines="0" zoomScale="85" zoomScaleNormal="85" zoomScaleSheetLayoutView="70" zoomScalePageLayoutView="55" workbookViewId="0">
      <selection activeCell="B5" sqref="B5"/>
    </sheetView>
  </sheetViews>
  <sheetFormatPr defaultColWidth="10.88671875" defaultRowHeight="22.95" customHeight="1" x14ac:dyDescent="0.3"/>
  <cols>
    <col min="1" max="1" width="46.109375" customWidth="1"/>
    <col min="2" max="2" width="31" customWidth="1"/>
    <col min="3" max="3" width="30.6640625" customWidth="1"/>
    <col min="4" max="4" width="29.33203125" customWidth="1"/>
    <col min="5" max="5" width="26.33203125" bestFit="1" customWidth="1"/>
    <col min="6" max="6" width="14.77734375" style="13" customWidth="1"/>
    <col min="7" max="7" width="12.5546875" customWidth="1"/>
  </cols>
  <sheetData>
    <row r="1" spans="1:7" ht="22.95" customHeight="1" x14ac:dyDescent="0.3">
      <c r="A1" s="1" t="s">
        <v>30</v>
      </c>
    </row>
    <row r="2" spans="1:7" ht="22.95" customHeight="1" x14ac:dyDescent="0.3">
      <c r="A2" s="3" t="s">
        <v>56</v>
      </c>
    </row>
    <row r="3" spans="1:7" ht="22.95" customHeight="1" x14ac:dyDescent="0.3">
      <c r="A3" s="2" t="s">
        <v>28</v>
      </c>
    </row>
    <row r="4" spans="1:7" ht="22.95" customHeight="1" x14ac:dyDescent="0.3">
      <c r="A4" s="6" t="s">
        <v>33</v>
      </c>
      <c r="B4" s="6" t="s">
        <v>20</v>
      </c>
      <c r="C4" s="6" t="s">
        <v>17</v>
      </c>
      <c r="D4" s="6" t="s">
        <v>0</v>
      </c>
      <c r="E4" s="6" t="s">
        <v>29</v>
      </c>
    </row>
    <row r="5" spans="1:7" ht="22.95" customHeight="1" x14ac:dyDescent="0.3">
      <c r="A5" s="5" t="s">
        <v>18</v>
      </c>
      <c r="D5" s="19"/>
      <c r="E5" s="23"/>
    </row>
    <row r="6" spans="1:7" ht="22.95" customHeight="1" x14ac:dyDescent="0.3">
      <c r="A6" s="5" t="s">
        <v>1</v>
      </c>
      <c r="B6" s="28">
        <v>2367750.31</v>
      </c>
      <c r="C6" s="28">
        <v>1425601.34</v>
      </c>
      <c r="D6" s="28">
        <f>Table16921357[[#This Row],[2024]]-Table16921357[[#This Row],[2023]]</f>
        <v>942148.97</v>
      </c>
      <c r="E6" s="7">
        <v>66.087828593090407</v>
      </c>
      <c r="F6" s="14"/>
      <c r="G6" s="24"/>
    </row>
    <row r="7" spans="1:7" ht="22.95" customHeight="1" x14ac:dyDescent="0.3">
      <c r="A7" s="5" t="s">
        <v>2</v>
      </c>
      <c r="B7" s="29">
        <v>498863.86</v>
      </c>
      <c r="C7" s="29">
        <v>786412.24</v>
      </c>
      <c r="D7" s="29">
        <f>Table16921357[[#This Row],[2024]]-Table16921357[[#This Row],[2023]]</f>
        <v>-287548.38</v>
      </c>
      <c r="E7" s="8">
        <v>-36.564586024246012</v>
      </c>
      <c r="F7" s="14"/>
      <c r="G7" s="25"/>
    </row>
    <row r="8" spans="1:7" ht="22.95" customHeight="1" x14ac:dyDescent="0.3">
      <c r="A8" s="5" t="s">
        <v>3</v>
      </c>
      <c r="B8" s="29">
        <v>625106.43999999994</v>
      </c>
      <c r="C8" s="29">
        <v>766404.44</v>
      </c>
      <c r="D8" s="29">
        <f>Table16921357[[#This Row],[2024]]-Table16921357[[#This Row],[2023]]</f>
        <v>-141298</v>
      </c>
      <c r="E8" s="8">
        <v>-18.436479830414346</v>
      </c>
      <c r="F8" s="14"/>
      <c r="G8" s="25"/>
    </row>
    <row r="9" spans="1:7" ht="22.95" customHeight="1" x14ac:dyDescent="0.3">
      <c r="A9" s="5" t="s">
        <v>4</v>
      </c>
      <c r="B9" s="29">
        <v>0</v>
      </c>
      <c r="C9" s="29">
        <v>0</v>
      </c>
      <c r="D9" s="29">
        <f>Table16921357[[#This Row],[2024]]-Table16921357[[#This Row],[2023]]</f>
        <v>0</v>
      </c>
      <c r="E9" s="8">
        <v>0</v>
      </c>
      <c r="F9" s="14"/>
      <c r="G9" s="25"/>
    </row>
    <row r="10" spans="1:7" ht="22.95" customHeight="1" x14ac:dyDescent="0.3">
      <c r="A10" s="5" t="s">
        <v>5</v>
      </c>
      <c r="B10" s="29">
        <v>0</v>
      </c>
      <c r="C10" s="29">
        <v>0</v>
      </c>
      <c r="D10" s="29">
        <f>Table16921357[[#This Row],[2024]]-Table16921357[[#This Row],[2023]]</f>
        <v>0</v>
      </c>
      <c r="E10" s="8">
        <v>0</v>
      </c>
      <c r="F10" s="14"/>
      <c r="G10" s="25"/>
    </row>
    <row r="11" spans="1:7" ht="22.95" customHeight="1" x14ac:dyDescent="0.3">
      <c r="A11" s="5" t="s">
        <v>6</v>
      </c>
      <c r="B11" s="29">
        <v>0</v>
      </c>
      <c r="C11" s="29">
        <v>0</v>
      </c>
      <c r="D11" s="29">
        <f>Table16921357[[#This Row],[2024]]-Table16921357[[#This Row],[2023]]</f>
        <v>0</v>
      </c>
      <c r="E11" s="8">
        <v>0</v>
      </c>
      <c r="F11" s="14"/>
      <c r="G11" s="25"/>
    </row>
    <row r="12" spans="1:7" ht="22.95" customHeight="1" x14ac:dyDescent="0.3">
      <c r="A12" s="5" t="s">
        <v>7</v>
      </c>
      <c r="B12" s="29">
        <v>0</v>
      </c>
      <c r="C12" s="29">
        <v>0</v>
      </c>
      <c r="D12" s="29">
        <f>Table16921357[[#This Row],[2024]]-Table16921357[[#This Row],[2023]]</f>
        <v>0</v>
      </c>
      <c r="E12" s="8">
        <v>0</v>
      </c>
      <c r="F12" s="14"/>
      <c r="G12" s="25"/>
    </row>
    <row r="13" spans="1:7" ht="22.95" customHeight="1" x14ac:dyDescent="0.3">
      <c r="A13" s="4" t="s">
        <v>25</v>
      </c>
      <c r="B13" s="30">
        <v>3491720.61</v>
      </c>
      <c r="C13" s="30">
        <v>2978418.02</v>
      </c>
      <c r="D13" s="30">
        <f>Table16921357[[#This Row],[2024]]-Table16921357[[#This Row],[2023]]</f>
        <v>513302.58999999985</v>
      </c>
      <c r="E13" s="9">
        <v>17.234068104382469</v>
      </c>
      <c r="F13" s="14"/>
      <c r="G13" s="26"/>
    </row>
    <row r="14" spans="1:7" ht="22.95" customHeight="1" x14ac:dyDescent="0.3">
      <c r="A14" s="5" t="s">
        <v>19</v>
      </c>
      <c r="B14" s="31"/>
      <c r="C14" s="31"/>
      <c r="D14" s="31"/>
      <c r="E14" s="7"/>
      <c r="F14" s="14"/>
      <c r="G14" s="24"/>
    </row>
    <row r="15" spans="1:7" ht="22.95" customHeight="1" x14ac:dyDescent="0.3">
      <c r="A15" s="5" t="s">
        <v>8</v>
      </c>
      <c r="B15" s="32">
        <v>37572788.890000001</v>
      </c>
      <c r="C15" s="32">
        <v>32739172.23</v>
      </c>
      <c r="D15" s="32">
        <f>Table16921357[[#This Row],[2024]]-Table16921357[[#This Row],[2023]]</f>
        <v>4833616.66</v>
      </c>
      <c r="E15" s="7">
        <v>14.764016102920266</v>
      </c>
      <c r="F15" s="14"/>
      <c r="G15" s="24"/>
    </row>
    <row r="16" spans="1:7" ht="22.95" customHeight="1" x14ac:dyDescent="0.3">
      <c r="A16" s="5" t="s">
        <v>64</v>
      </c>
      <c r="B16" s="29">
        <v>0</v>
      </c>
      <c r="C16" s="29">
        <v>0</v>
      </c>
      <c r="D16" s="29">
        <f>Table16921357[[#This Row],[2024]]-Table16921357[[#This Row],[2023]]</f>
        <v>0</v>
      </c>
      <c r="E16" s="7">
        <v>0</v>
      </c>
      <c r="F16" s="14"/>
      <c r="G16" s="24"/>
    </row>
    <row r="17" spans="1:7" ht="22.95" customHeight="1" x14ac:dyDescent="0.3">
      <c r="A17" s="5" t="s">
        <v>9</v>
      </c>
      <c r="B17" s="32">
        <v>9387702.7100000009</v>
      </c>
      <c r="C17" s="32">
        <v>4544853.9400000004</v>
      </c>
      <c r="D17" s="29">
        <f>Table16921357[[#This Row],[2024]]-Table16921357[[#This Row],[2023]]</f>
        <v>4842848.7700000005</v>
      </c>
      <c r="E17" s="7">
        <v>100</v>
      </c>
      <c r="F17" s="14"/>
      <c r="G17" s="24"/>
    </row>
    <row r="18" spans="1:7" ht="22.95" customHeight="1" x14ac:dyDescent="0.3">
      <c r="A18" s="5" t="s">
        <v>10</v>
      </c>
      <c r="B18" s="29">
        <v>1051654.04</v>
      </c>
      <c r="C18" s="29">
        <v>0</v>
      </c>
      <c r="D18" s="29">
        <f>Table16921357[[#This Row],[2024]]-Table16921357[[#This Row],[2023]]</f>
        <v>1051654.04</v>
      </c>
      <c r="E18" s="7">
        <v>100</v>
      </c>
      <c r="F18" s="14"/>
      <c r="G18" s="24"/>
    </row>
    <row r="19" spans="1:7" ht="22.95" customHeight="1" x14ac:dyDescent="0.3">
      <c r="A19" s="5" t="s">
        <v>26</v>
      </c>
      <c r="B19" s="29">
        <v>4141.1000000000004</v>
      </c>
      <c r="C19" s="29"/>
      <c r="D19" s="29">
        <f>Table16921357[[#This Row],[2024]]-Table16921357[[#This Row],[2023]]</f>
        <v>4141.1000000000004</v>
      </c>
      <c r="E19" s="7">
        <v>100</v>
      </c>
      <c r="F19" s="14"/>
      <c r="G19" s="24"/>
    </row>
    <row r="20" spans="1:7" ht="22.95" customHeight="1" x14ac:dyDescent="0.3">
      <c r="A20" s="5" t="s">
        <v>11</v>
      </c>
      <c r="B20" s="29">
        <v>22.02</v>
      </c>
      <c r="C20" s="29">
        <v>28</v>
      </c>
      <c r="D20" s="29">
        <f>Table16921357[[#This Row],[2024]]-Table16921357[[#This Row],[2023]]</f>
        <v>-5.98</v>
      </c>
      <c r="E20" s="7">
        <v>-21.357142857142858</v>
      </c>
      <c r="F20" s="14"/>
      <c r="G20" s="24"/>
    </row>
    <row r="21" spans="1:7" ht="22.95" customHeight="1" x14ac:dyDescent="0.3">
      <c r="A21" s="4" t="s">
        <v>24</v>
      </c>
      <c r="B21" s="30">
        <v>48016308.760000005</v>
      </c>
      <c r="C21" s="30">
        <v>37284054.170000002</v>
      </c>
      <c r="D21" s="30">
        <f>Table16921357[[#This Row],[2024]]-Table16921357[[#This Row],[2023]]</f>
        <v>10732254.590000004</v>
      </c>
      <c r="E21" s="9">
        <v>28.785106204023098</v>
      </c>
      <c r="F21" s="14"/>
      <c r="G21" s="26"/>
    </row>
    <row r="22" spans="1:7" ht="22.95" customHeight="1" thickBot="1" x14ac:dyDescent="0.35">
      <c r="A22" s="4" t="s">
        <v>12</v>
      </c>
      <c r="B22" s="33">
        <v>51508029.370000005</v>
      </c>
      <c r="C22" s="33">
        <v>40262472.190000005</v>
      </c>
      <c r="D22" s="33">
        <f>Table16921357[[#This Row],[2024]]-Table16921357[[#This Row],[2023]]</f>
        <v>11245557.18</v>
      </c>
      <c r="E22" s="10">
        <v>27.930617690170202</v>
      </c>
      <c r="F22" s="14"/>
      <c r="G22" s="27"/>
    </row>
    <row r="23" spans="1:7" ht="22.95" customHeight="1" thickTop="1" x14ac:dyDescent="0.3">
      <c r="A23" s="5" t="s">
        <v>13</v>
      </c>
      <c r="B23" s="34"/>
      <c r="C23" s="34"/>
      <c r="D23" s="34"/>
      <c r="E23" s="7"/>
      <c r="F23" s="14"/>
      <c r="G23" s="24"/>
    </row>
    <row r="24" spans="1:7" ht="22.95" customHeight="1" x14ac:dyDescent="0.3">
      <c r="A24" s="5" t="s">
        <v>21</v>
      </c>
      <c r="B24" s="32">
        <v>187633.44</v>
      </c>
      <c r="C24" s="32">
        <v>165513.76999999999</v>
      </c>
      <c r="D24" s="32">
        <f>Table16921357[[#This Row],[2024]]-Table16921357[[#This Row],[2023]]</f>
        <v>22119.670000000013</v>
      </c>
      <c r="E24" s="7">
        <v>13.36424757891746</v>
      </c>
      <c r="F24" s="14"/>
      <c r="G24" s="24"/>
    </row>
    <row r="25" spans="1:7" ht="22.95" customHeight="1" x14ac:dyDescent="0.3">
      <c r="A25" s="5" t="s">
        <v>22</v>
      </c>
      <c r="B25" s="29">
        <v>8000000</v>
      </c>
      <c r="C25" s="29"/>
      <c r="D25" s="29">
        <f>Table16921357[[#This Row],[2024]]-Table16921357[[#This Row],[2023]]</f>
        <v>8000000</v>
      </c>
      <c r="E25" s="7">
        <v>100</v>
      </c>
      <c r="F25" s="14"/>
      <c r="G25" s="24"/>
    </row>
    <row r="26" spans="1:7" ht="22.95" customHeight="1" x14ac:dyDescent="0.3">
      <c r="A26" s="5" t="s">
        <v>14</v>
      </c>
      <c r="B26" s="32">
        <v>43320395.930000007</v>
      </c>
      <c r="C26" s="32">
        <v>40096958.420000002</v>
      </c>
      <c r="D26" s="29">
        <f>Table16921357[[#This Row],[2024]]-Table16921357[[#This Row],[2023]]</f>
        <v>3223437.5100000054</v>
      </c>
      <c r="E26" s="7">
        <v>8.0391072964581376</v>
      </c>
      <c r="F26" s="14"/>
      <c r="G26" s="24"/>
    </row>
    <row r="27" spans="1:7" ht="22.95" customHeight="1" thickBot="1" x14ac:dyDescent="0.35">
      <c r="A27" s="4" t="s">
        <v>15</v>
      </c>
      <c r="B27" s="33">
        <v>51508029.370000005</v>
      </c>
      <c r="C27" s="33">
        <v>40262472.190000005</v>
      </c>
      <c r="D27" s="33">
        <f>Table16921357[[#This Row],[2024]]-Table16921357[[#This Row],[2023]]</f>
        <v>11245557.18</v>
      </c>
      <c r="E27" s="10">
        <v>27.930617690170202</v>
      </c>
      <c r="F27" s="15"/>
      <c r="G27" s="27"/>
    </row>
    <row r="28" spans="1:7" ht="22.95" customHeight="1" thickTop="1" x14ac:dyDescent="0.3"/>
    <row r="29" spans="1:7" ht="22.95" customHeight="1" x14ac:dyDescent="0.3">
      <c r="A29" s="1" t="s">
        <v>30</v>
      </c>
    </row>
    <row r="30" spans="1:7" ht="22.95" customHeight="1" x14ac:dyDescent="0.3">
      <c r="A30" s="3" t="s">
        <v>57</v>
      </c>
    </row>
    <row r="31" spans="1:7" ht="22.95" customHeight="1" x14ac:dyDescent="0.3">
      <c r="A31" s="2" t="s">
        <v>28</v>
      </c>
    </row>
    <row r="32" spans="1:7" ht="22.95" customHeight="1" x14ac:dyDescent="0.3">
      <c r="A32" s="6" t="s">
        <v>16</v>
      </c>
      <c r="B32" s="6" t="s">
        <v>42</v>
      </c>
      <c r="C32" s="6" t="s">
        <v>20</v>
      </c>
      <c r="D32" s="6" t="s">
        <v>0</v>
      </c>
      <c r="E32" s="6" t="s">
        <v>29</v>
      </c>
    </row>
    <row r="33" spans="1:7" ht="22.95" customHeight="1" x14ac:dyDescent="0.3">
      <c r="A33" s="5" t="s">
        <v>18</v>
      </c>
      <c r="B33" s="19"/>
      <c r="C33" s="19"/>
      <c r="D33" s="19"/>
      <c r="E33" s="23"/>
    </row>
    <row r="34" spans="1:7" ht="22.95" customHeight="1" x14ac:dyDescent="0.3">
      <c r="A34" s="5" t="s">
        <v>1</v>
      </c>
      <c r="B34" s="28">
        <v>5455650.290000001</v>
      </c>
      <c r="C34" s="28">
        <v>5015483.9000000004</v>
      </c>
      <c r="D34" s="28">
        <v>440166.3900000006</v>
      </c>
      <c r="E34" s="7">
        <v>8.7761499942209085</v>
      </c>
      <c r="F34" s="14"/>
      <c r="G34" s="24"/>
    </row>
    <row r="35" spans="1:7" ht="22.95" customHeight="1" x14ac:dyDescent="0.3">
      <c r="A35" s="5" t="s">
        <v>2</v>
      </c>
      <c r="B35" s="29">
        <v>1330575.7000000002</v>
      </c>
      <c r="C35" s="29">
        <v>1476967.9</v>
      </c>
      <c r="D35" s="29">
        <v>-146392.19999999972</v>
      </c>
      <c r="E35" s="8">
        <v>-9.9116710661077825</v>
      </c>
      <c r="F35" s="14"/>
      <c r="G35" s="25"/>
    </row>
    <row r="36" spans="1:7" ht="22.95" customHeight="1" x14ac:dyDescent="0.3">
      <c r="A36" s="5" t="s">
        <v>3</v>
      </c>
      <c r="B36" s="29">
        <v>2464745.71</v>
      </c>
      <c r="C36" s="29">
        <v>2361733.9299999997</v>
      </c>
      <c r="D36" s="29">
        <v>103011.78000000026</v>
      </c>
      <c r="E36" s="8">
        <v>4.3617013200128039</v>
      </c>
      <c r="F36" s="14"/>
      <c r="G36" s="25"/>
    </row>
    <row r="37" spans="1:7" ht="22.95" customHeight="1" x14ac:dyDescent="0.3">
      <c r="A37" s="5" t="s">
        <v>4</v>
      </c>
      <c r="B37" s="29">
        <v>0</v>
      </c>
      <c r="C37" s="29">
        <v>0</v>
      </c>
      <c r="D37" s="29">
        <v>0</v>
      </c>
      <c r="E37" s="8">
        <v>0</v>
      </c>
      <c r="F37" s="14"/>
      <c r="G37" s="25"/>
    </row>
    <row r="38" spans="1:7" ht="22.95" customHeight="1" x14ac:dyDescent="0.3">
      <c r="A38" s="5" t="s">
        <v>5</v>
      </c>
      <c r="B38" s="29">
        <v>0</v>
      </c>
      <c r="C38" s="29">
        <v>10</v>
      </c>
      <c r="D38" s="29">
        <v>-10</v>
      </c>
      <c r="E38" s="8">
        <v>-100</v>
      </c>
      <c r="F38" s="14"/>
      <c r="G38" s="25"/>
    </row>
    <row r="39" spans="1:7" ht="22.95" customHeight="1" x14ac:dyDescent="0.3">
      <c r="A39" s="5" t="s">
        <v>6</v>
      </c>
      <c r="B39" s="29">
        <v>0</v>
      </c>
      <c r="C39" s="29">
        <v>1250</v>
      </c>
      <c r="D39" s="29">
        <v>-1250</v>
      </c>
      <c r="E39" s="8">
        <v>-100</v>
      </c>
      <c r="F39" s="14"/>
      <c r="G39" s="25"/>
    </row>
    <row r="40" spans="1:7" ht="22.95" customHeight="1" x14ac:dyDescent="0.3">
      <c r="A40" s="5" t="s">
        <v>7</v>
      </c>
      <c r="B40" s="29">
        <v>0</v>
      </c>
      <c r="C40" s="29">
        <v>0</v>
      </c>
      <c r="D40" s="29">
        <v>0</v>
      </c>
      <c r="E40" s="8">
        <v>0</v>
      </c>
      <c r="F40" s="14"/>
      <c r="G40" s="25"/>
    </row>
    <row r="41" spans="1:7" ht="22.95" customHeight="1" x14ac:dyDescent="0.3">
      <c r="A41" s="4" t="s">
        <v>23</v>
      </c>
      <c r="B41" s="30">
        <v>9250971.6999999993</v>
      </c>
      <c r="C41" s="30">
        <v>8855445.7300000004</v>
      </c>
      <c r="D41" s="30">
        <v>395525.96999999881</v>
      </c>
      <c r="E41" s="9">
        <v>4.466471615991698</v>
      </c>
      <c r="F41" s="14"/>
      <c r="G41" s="26"/>
    </row>
    <row r="42" spans="1:7" ht="22.95" customHeight="1" x14ac:dyDescent="0.3">
      <c r="A42" s="5" t="s">
        <v>19</v>
      </c>
      <c r="B42" s="31"/>
      <c r="C42" s="31"/>
      <c r="D42" s="31"/>
      <c r="E42" s="7"/>
      <c r="F42" s="14"/>
      <c r="G42" s="24"/>
    </row>
    <row r="43" spans="1:7" ht="22.95" customHeight="1" x14ac:dyDescent="0.3">
      <c r="A43" s="5" t="s">
        <v>8</v>
      </c>
      <c r="B43" s="32">
        <v>140829605.63</v>
      </c>
      <c r="C43" s="32">
        <v>129738000.56</v>
      </c>
      <c r="D43" s="32">
        <v>11091605.069999993</v>
      </c>
      <c r="E43" s="7">
        <v>8.5492338575623812</v>
      </c>
      <c r="F43" s="14"/>
      <c r="G43" s="24"/>
    </row>
    <row r="44" spans="1:7" ht="22.95" customHeight="1" x14ac:dyDescent="0.3">
      <c r="A44" s="5" t="s">
        <v>64</v>
      </c>
      <c r="B44" s="29">
        <v>0</v>
      </c>
      <c r="C44" s="29">
        <v>0</v>
      </c>
      <c r="D44" s="29">
        <v>0</v>
      </c>
      <c r="E44" s="7">
        <v>0</v>
      </c>
      <c r="F44" s="14"/>
      <c r="G44" s="24"/>
    </row>
    <row r="45" spans="1:7" ht="22.95" customHeight="1" x14ac:dyDescent="0.3">
      <c r="A45" s="5" t="s">
        <v>9</v>
      </c>
      <c r="B45" s="32">
        <v>23449406.43</v>
      </c>
      <c r="C45" s="32">
        <v>16728102.010000002</v>
      </c>
      <c r="D45" s="29">
        <v>6721304.4199999981</v>
      </c>
      <c r="E45" s="7">
        <v>40.179719229246842</v>
      </c>
      <c r="F45" s="14"/>
      <c r="G45" s="24"/>
    </row>
    <row r="46" spans="1:7" ht="22.95" customHeight="1" x14ac:dyDescent="0.3">
      <c r="A46" s="5" t="s">
        <v>10</v>
      </c>
      <c r="B46" s="29">
        <v>1072717.45</v>
      </c>
      <c r="C46" s="29">
        <v>0</v>
      </c>
      <c r="D46" s="29">
        <v>1072717.45</v>
      </c>
      <c r="E46" s="7">
        <v>100</v>
      </c>
      <c r="F46" s="14"/>
      <c r="G46" s="24"/>
    </row>
    <row r="47" spans="1:7" ht="22.95" customHeight="1" x14ac:dyDescent="0.3">
      <c r="A47" s="5" t="s">
        <v>26</v>
      </c>
      <c r="B47" s="29">
        <v>4141.1000000000004</v>
      </c>
      <c r="C47" s="29">
        <v>0</v>
      </c>
      <c r="D47" s="29">
        <v>4141.1000000000004</v>
      </c>
      <c r="E47" s="7">
        <v>100</v>
      </c>
      <c r="F47" s="14"/>
      <c r="G47" s="24"/>
    </row>
    <row r="48" spans="1:7" ht="22.95" customHeight="1" x14ac:dyDescent="0.3">
      <c r="A48" s="5" t="s">
        <v>11</v>
      </c>
      <c r="B48" s="29">
        <v>18862.36</v>
      </c>
      <c r="C48" s="29">
        <v>7589.8099999999995</v>
      </c>
      <c r="D48" s="29">
        <v>11272.550000000001</v>
      </c>
      <c r="E48" s="7">
        <v>100</v>
      </c>
      <c r="F48" s="14"/>
      <c r="G48" s="24"/>
    </row>
    <row r="49" spans="1:7" ht="22.95" customHeight="1" x14ac:dyDescent="0.3">
      <c r="A49" s="4" t="s">
        <v>24</v>
      </c>
      <c r="B49" s="30">
        <v>165374732.97</v>
      </c>
      <c r="C49" s="30">
        <v>146473692.38</v>
      </c>
      <c r="D49" s="30">
        <v>18901040.590000004</v>
      </c>
      <c r="E49" s="9">
        <v>12.904051425811408</v>
      </c>
      <c r="F49" s="14"/>
      <c r="G49" s="26"/>
    </row>
    <row r="50" spans="1:7" ht="22.95" customHeight="1" thickBot="1" x14ac:dyDescent="0.35">
      <c r="A50" s="4" t="s">
        <v>12</v>
      </c>
      <c r="B50" s="33">
        <v>174625704.67000002</v>
      </c>
      <c r="C50" s="33">
        <v>155329138.11000001</v>
      </c>
      <c r="D50" s="33">
        <v>19296566.560000002</v>
      </c>
      <c r="E50" s="10">
        <v>12.423017854083939</v>
      </c>
      <c r="F50" s="14"/>
      <c r="G50" s="27"/>
    </row>
    <row r="51" spans="1:7" ht="22.95" customHeight="1" thickTop="1" x14ac:dyDescent="0.3">
      <c r="A51" s="5" t="s">
        <v>13</v>
      </c>
      <c r="B51" s="34"/>
      <c r="C51" s="34"/>
      <c r="D51" s="34"/>
      <c r="E51" s="7"/>
      <c r="F51" s="14"/>
      <c r="G51" s="24"/>
    </row>
    <row r="52" spans="1:7" ht="22.95" customHeight="1" x14ac:dyDescent="0.3">
      <c r="A52" s="5" t="s">
        <v>21</v>
      </c>
      <c r="B52" s="32">
        <v>358643.82999999996</v>
      </c>
      <c r="C52" s="32">
        <v>392140.57999999996</v>
      </c>
      <c r="D52" s="32">
        <v>-33496.75</v>
      </c>
      <c r="E52" s="7">
        <v>-8.5420259234583682</v>
      </c>
      <c r="F52" s="14"/>
      <c r="G52" s="24"/>
    </row>
    <row r="53" spans="1:7" ht="22.95" customHeight="1" x14ac:dyDescent="0.3">
      <c r="A53" s="5" t="s">
        <v>22</v>
      </c>
      <c r="B53" s="29">
        <v>24000000</v>
      </c>
      <c r="C53" s="29">
        <v>0</v>
      </c>
      <c r="D53" s="29">
        <v>24000000</v>
      </c>
      <c r="E53" s="7">
        <v>100</v>
      </c>
      <c r="F53" s="14"/>
      <c r="G53" s="24"/>
    </row>
    <row r="54" spans="1:7" ht="22.95" customHeight="1" x14ac:dyDescent="0.3">
      <c r="A54" s="5" t="s">
        <v>14</v>
      </c>
      <c r="B54" s="32">
        <v>150267060.84</v>
      </c>
      <c r="C54" s="32">
        <v>154936997.53</v>
      </c>
      <c r="D54" s="29">
        <v>-4669936.6899999976</v>
      </c>
      <c r="E54" s="7">
        <v>-3.0140875094057322</v>
      </c>
      <c r="F54" s="14"/>
      <c r="G54" s="24"/>
    </row>
    <row r="55" spans="1:7" ht="22.95" customHeight="1" thickBot="1" x14ac:dyDescent="0.35">
      <c r="A55" s="4" t="s">
        <v>15</v>
      </c>
      <c r="B55" s="33">
        <v>174625704.67000002</v>
      </c>
      <c r="C55" s="33">
        <v>155329138.10999998</v>
      </c>
      <c r="D55" s="33">
        <v>19296566.560000032</v>
      </c>
      <c r="E55" s="10">
        <v>12.423017854083961</v>
      </c>
      <c r="F55" s="15"/>
      <c r="G55" s="27"/>
    </row>
    <row r="56" spans="1:7" ht="22.95" customHeight="1" thickTop="1" x14ac:dyDescent="0.3"/>
  </sheetData>
  <protectedRanges>
    <protectedRange sqref="B19:D19 B47:D47 B48:E55 B20:E31 B5:E18 B33:E46 G20:G27 G6:G18 G48:G55 G34:G46" name="Allegany"/>
    <protectedRange sqref="E4" name="Allegany_1"/>
    <protectedRange sqref="E32" name="Allegany_2"/>
    <protectedRange sqref="E19 G19" name="Allegany_3"/>
    <protectedRange sqref="E47 G47" name="Allegany_4"/>
  </protectedRanges>
  <printOptions horizontalCentered="1"/>
  <pageMargins left="0.5" right="0.5" top="0.97916666666666663" bottom="0.50357142899999996" header="0.25" footer="0.2"/>
  <pageSetup scale="82" fitToHeight="0" orientation="landscape" r:id="rId1"/>
  <headerFooter scaleWithDoc="0">
    <oddHeader>&amp;C&amp;14Alcohol and Tobacco Comparative Summary&amp;11
&amp;12For The Month and Fiscal Year to Date July 2024 and 2023&amp;11
&amp;"Arial Narrow,Italic"&amp;10Negative numbers are presented in parentheses and may not be read by all screen readers.</oddHeader>
    <oddFooter>&amp;LRevenue Administration Division, Comptroller of Maryland&amp;RPage &amp;P of &amp;N</oddFooter>
    <firstHeader>&amp;L
&amp;C&amp;14General Fund Comparative Summary&amp;12
Section III:  Income, State and Local Tax By County and By Income Class</firstHeader>
    <firstFooter>&amp;LRevenue Administration Division, Comptroller of Maryland&amp;RPage &amp;P of &amp;N</firstFooter>
  </headerFooter>
  <rowBreaks count="1" manualBreakCount="1">
    <brk id="31" max="16383" man="1"/>
  </rowBreaks>
  <ignoredErrors>
    <ignoredError sqref="E6:E27 B34:E5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8C9DA19FCAF041A5286B156E83EB2A" ma:contentTypeVersion="17" ma:contentTypeDescription="Create a new document." ma:contentTypeScope="" ma:versionID="261fdfc73325e35cd1aa8d7d7d9a5c40">
  <xsd:schema xmlns:xsd="http://www.w3.org/2001/XMLSchema" xmlns:xs="http://www.w3.org/2001/XMLSchema" xmlns:p="http://schemas.microsoft.com/office/2006/metadata/properties" xmlns:ns1="http://schemas.microsoft.com/sharepoint/v3" xmlns:ns2="cf70f552-9918-42c8-b0b5-cd82c153156c" xmlns:ns3="241ab630-b74e-4abb-be67-cee5c16c096d" targetNamespace="http://schemas.microsoft.com/office/2006/metadata/properties" ma:root="true" ma:fieldsID="2f2c3d7f4a84b444ca5ace2423d00a5e" ns1:_="" ns2:_="" ns3:_="">
    <xsd:import namespace="http://schemas.microsoft.com/sharepoint/v3"/>
    <xsd:import namespace="cf70f552-9918-42c8-b0b5-cd82c153156c"/>
    <xsd:import namespace="241ab630-b74e-4abb-be67-cee5c16c0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0f552-9918-42c8-b0b5-cd82c1531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cf561c-3ff8-4848-8cc1-be2f4cf200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ab630-b74e-4abb-be67-cee5c16c09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9c4df29-f28e-46ec-9e20-a957f9961ffa}" ma:internalName="TaxCatchAll" ma:showField="CatchAllData" ma:web="241ab630-b74e-4abb-be67-cee5c16c0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41ab630-b74e-4abb-be67-cee5c16c096d" xsi:nil="true"/>
    <_ip_UnifiedCompliancePolicyProperties xmlns="http://schemas.microsoft.com/sharepoint/v3" xsi:nil="true"/>
    <lcf76f155ced4ddcb4097134ff3c332f xmlns="cf70f552-9918-42c8-b0b5-cd82c153156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A21CC8-7C93-4F28-BDAA-6ACEE02AC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70f552-9918-42c8-b0b5-cd82c153156c"/>
    <ds:schemaRef ds:uri="241ab630-b74e-4abb-be67-cee5c16c0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800D76-78D7-4A3D-8078-27C1FD80A96B}">
  <ds:schemaRefs>
    <ds:schemaRef ds:uri="241ab630-b74e-4abb-be67-cee5c16c096d"/>
    <ds:schemaRef ds:uri="http://schemas.microsoft.com/office/2006/documentManagement/types"/>
    <ds:schemaRef ds:uri="cf70f552-9918-42c8-b0b5-cd82c153156c"/>
    <ds:schemaRef ds:uri="http://schemas.microsoft.com/sharepoint/v3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4D61AEE-8A6F-40AF-BA00-0097CE970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June 2025</vt:lpstr>
      <vt:lpstr>May 2025</vt:lpstr>
      <vt:lpstr>April 2025</vt:lpstr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'April 2025'!Print_Area</vt:lpstr>
      <vt:lpstr>'August 2024'!Print_Area</vt:lpstr>
      <vt:lpstr>'December 2024'!Print_Area</vt:lpstr>
      <vt:lpstr>'February 2025'!Print_Area</vt:lpstr>
      <vt:lpstr>'January 2025'!Print_Area</vt:lpstr>
      <vt:lpstr>'July 2024'!Print_Area</vt:lpstr>
      <vt:lpstr>'June 2025'!Print_Area</vt:lpstr>
      <vt:lpstr>'March 2025'!Print_Area</vt:lpstr>
      <vt:lpstr>'May 2025'!Print_Area</vt:lpstr>
      <vt:lpstr>'November 2024'!Print_Area</vt:lpstr>
      <vt:lpstr>'October 2024'!Print_Area</vt:lpstr>
      <vt:lpstr>'September 2024'!Print_Area</vt:lpstr>
    </vt:vector>
  </TitlesOfParts>
  <Company>Comptroller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Alcohol and Tobacco Comparative Summary</dc:title>
  <dc:subject>State of Maryland Alcohol and Tobacco Summary</dc:subject>
  <dc:creator>Comptroller of Maryland</dc:creator>
  <cp:keywords>Alcohol, Tobacco, Tax, Comparative, Summary, FY25</cp:keywords>
  <cp:lastModifiedBy>Lawrence, Solomon</cp:lastModifiedBy>
  <cp:lastPrinted>2025-06-17T16:50:18Z</cp:lastPrinted>
  <dcterms:created xsi:type="dcterms:W3CDTF">2023-09-08T15:14:19Z</dcterms:created>
  <dcterms:modified xsi:type="dcterms:W3CDTF">2025-08-01T14:02:02Z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0x010100C38C9DA19FCAF041A5286B156E83EB2A</vt:lpwstr>
  </property>
  <property fmtid="{D5CDD505-2E9C-101B-9397-08002B2CF9AE}" pid="3" name="MediaServiceImageTags">
    <vt:lpwstr/>
  </property>
</Properties>
</file>